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915" windowHeight="9765" activeTab="1"/>
  </bookViews>
  <sheets>
    <sheet name="著作" sheetId="2" r:id="rId1"/>
    <sheet name="发表" sheetId="3" r:id="rId2"/>
    <sheet name="纵向考核" sheetId="4" r:id="rId3"/>
    <sheet name="横向考核" sheetId="5" r:id="rId4"/>
  </sheets>
  <calcPr calcId="144525"/>
</workbook>
</file>

<file path=xl/sharedStrings.xml><?xml version="1.0" encoding="utf-8"?>
<sst xmlns="http://schemas.openxmlformats.org/spreadsheetml/2006/main" count="532">
  <si>
    <t>序号</t>
  </si>
  <si>
    <t>著作名称</t>
  </si>
  <si>
    <t>第一作者类型</t>
  </si>
  <si>
    <t>第一作者</t>
  </si>
  <si>
    <t>成果归属单位</t>
  </si>
  <si>
    <t>参编作者</t>
  </si>
  <si>
    <t>出版单位</t>
  </si>
  <si>
    <t>出版社分类</t>
  </si>
  <si>
    <t>出版地</t>
  </si>
  <si>
    <t>著作类别</t>
  </si>
  <si>
    <t>总字数</t>
  </si>
  <si>
    <t>出版时间</t>
  </si>
  <si>
    <t>学校署名</t>
  </si>
  <si>
    <t>学科门类</t>
  </si>
  <si>
    <t>作者完成字数</t>
  </si>
  <si>
    <t>计分学术类别</t>
  </si>
  <si>
    <t>计分Z0</t>
  </si>
  <si>
    <t>出版社系数</t>
  </si>
  <si>
    <t>计分</t>
  </si>
  <si>
    <t>奖励学术类别</t>
  </si>
  <si>
    <r>
      <rPr>
        <sz val="10"/>
        <color theme="1"/>
        <rFont val="宋体"/>
        <charset val="134"/>
      </rPr>
      <t>奖励</t>
    </r>
    <r>
      <rPr>
        <sz val="10"/>
        <color theme="1"/>
        <rFont val="Arial"/>
        <charset val="134"/>
      </rPr>
      <t>Z0</t>
    </r>
  </si>
  <si>
    <t>奖励</t>
  </si>
  <si>
    <t>实际奖励</t>
  </si>
  <si>
    <t>奖励人员</t>
  </si>
  <si>
    <t>德语常用惯用语全攻略</t>
  </si>
  <si>
    <t>本校老师</t>
  </si>
  <si>
    <t>彭彧</t>
  </si>
  <si>
    <t>外国语学院</t>
  </si>
  <si>
    <t>彭彧,薛琳</t>
  </si>
  <si>
    <t>同济大学出版社</t>
  </si>
  <si>
    <t>其他</t>
  </si>
  <si>
    <t>国内</t>
  </si>
  <si>
    <t>编著</t>
  </si>
  <si>
    <t>2018-10-01</t>
  </si>
  <si>
    <t>第一单位</t>
  </si>
  <si>
    <t>法律英语文本短语学研究</t>
  </si>
  <si>
    <t>王艳伟</t>
  </si>
  <si>
    <t>河北大学出版社</t>
  </si>
  <si>
    <t>专著</t>
  </si>
  <si>
    <t>2018-07-30</t>
  </si>
  <si>
    <t>本源</t>
  </si>
  <si>
    <t>李和庆</t>
  </si>
  <si>
    <t>李和庆,李连涛</t>
  </si>
  <si>
    <t>人民文学出版社</t>
  </si>
  <si>
    <r>
      <rPr>
        <sz val="10"/>
        <rFont val="Arial"/>
        <charset val="0"/>
      </rPr>
      <t>B</t>
    </r>
    <r>
      <rPr>
        <sz val="10"/>
        <rFont val="宋体"/>
        <charset val="134"/>
      </rPr>
      <t>类</t>
    </r>
  </si>
  <si>
    <t>译著</t>
  </si>
  <si>
    <t>2018-05-01</t>
  </si>
  <si>
    <t>情商2-影响你一生的社交商</t>
  </si>
  <si>
    <t>王珍珍</t>
  </si>
  <si>
    <r>
      <rPr>
        <sz val="10"/>
        <rFont val="宋体"/>
        <charset val="134"/>
      </rPr>
      <t>王珍珍</t>
    </r>
    <r>
      <rPr>
        <sz val="10"/>
        <rFont val="Arial"/>
        <charset val="0"/>
      </rPr>
      <t>,</t>
    </r>
    <r>
      <rPr>
        <sz val="10"/>
        <rFont val="宋体"/>
        <charset val="134"/>
      </rPr>
      <t>魏平</t>
    </r>
    <r>
      <rPr>
        <sz val="10"/>
        <rFont val="Arial"/>
        <charset val="0"/>
      </rPr>
      <t>,</t>
    </r>
    <r>
      <rPr>
        <sz val="10"/>
        <rFont val="宋体"/>
        <charset val="134"/>
      </rPr>
      <t>张岩</t>
    </r>
    <r>
      <rPr>
        <sz val="10"/>
        <rFont val="Arial"/>
        <charset val="0"/>
      </rPr>
      <t>(</t>
    </r>
    <r>
      <rPr>
        <sz val="10"/>
        <rFont val="宋体"/>
        <charset val="134"/>
      </rPr>
      <t>外</t>
    </r>
    <r>
      <rPr>
        <sz val="10"/>
        <rFont val="Arial"/>
        <charset val="0"/>
      </rPr>
      <t>),</t>
    </r>
    <r>
      <rPr>
        <sz val="10"/>
        <rFont val="宋体"/>
        <charset val="134"/>
      </rPr>
      <t>王乾</t>
    </r>
    <r>
      <rPr>
        <sz val="10"/>
        <rFont val="Arial"/>
        <charset val="0"/>
      </rPr>
      <t>(</t>
    </r>
    <r>
      <rPr>
        <sz val="10"/>
        <rFont val="宋体"/>
        <charset val="134"/>
      </rPr>
      <t>外</t>
    </r>
    <r>
      <rPr>
        <sz val="10"/>
        <rFont val="Arial"/>
        <charset val="0"/>
      </rPr>
      <t>)</t>
    </r>
  </si>
  <si>
    <t>中信出版社</t>
  </si>
  <si>
    <t>2018-01-30</t>
  </si>
  <si>
    <t>永别了，武器</t>
  </si>
  <si>
    <t>王海颖</t>
  </si>
  <si>
    <t>江苏凤凰文艺出版社</t>
  </si>
  <si>
    <t>2018-01-01</t>
  </si>
  <si>
    <t>旅游西班牙语·自由行一本就够</t>
  </si>
  <si>
    <t>张慧</t>
  </si>
  <si>
    <t>华东理工大学出版社</t>
  </si>
  <si>
    <t>论文类型</t>
  </si>
  <si>
    <t>论文题目</t>
  </si>
  <si>
    <t>英文题目</t>
  </si>
  <si>
    <t>所有作者</t>
  </si>
  <si>
    <t>实际计分人</t>
  </si>
  <si>
    <t>比例</t>
  </si>
  <si>
    <t>作者人数</t>
  </si>
  <si>
    <t>发表/出版时间</t>
  </si>
  <si>
    <t>发表刊物/论文集</t>
  </si>
  <si>
    <t>论文转载</t>
  </si>
  <si>
    <t>论文收录</t>
  </si>
  <si>
    <t>刊物级别</t>
  </si>
  <si>
    <t>CSCD及拓展</t>
  </si>
  <si>
    <t>CSSCI拓展</t>
  </si>
  <si>
    <t>分值</t>
  </si>
  <si>
    <t>实际计分</t>
  </si>
  <si>
    <t>论文集出版单位</t>
  </si>
  <si>
    <t>卷号</t>
  </si>
  <si>
    <t>期号</t>
  </si>
  <si>
    <t>页码范围</t>
  </si>
  <si>
    <t>字数</t>
  </si>
  <si>
    <t>所属学科</t>
  </si>
  <si>
    <t>一级学科</t>
  </si>
  <si>
    <t>项目来源</t>
  </si>
  <si>
    <t>发表范围</t>
  </si>
  <si>
    <t>关键字</t>
  </si>
  <si>
    <t>论文摘要</t>
  </si>
  <si>
    <t>审核状态</t>
  </si>
  <si>
    <t>备注</t>
  </si>
  <si>
    <t>版面</t>
  </si>
  <si>
    <t>是否为译文</t>
  </si>
  <si>
    <t>ISSN号</t>
  </si>
  <si>
    <t>CN号</t>
  </si>
  <si>
    <t>成果署名单位</t>
  </si>
  <si>
    <t>责任作者</t>
  </si>
  <si>
    <t>期刊论文</t>
  </si>
  <si>
    <t>如何有效地开展英美文学类课程思政的改革</t>
  </si>
  <si>
    <t/>
  </si>
  <si>
    <t>谢莉</t>
  </si>
  <si>
    <t>2018-12-20</t>
  </si>
  <si>
    <t>卷宗</t>
  </si>
  <si>
    <t>省市级学术刊物</t>
  </si>
  <si>
    <t>00</t>
  </si>
  <si>
    <t>英语语言文学</t>
  </si>
  <si>
    <t>社科类</t>
  </si>
  <si>
    <t>语言学</t>
  </si>
  <si>
    <t>其他研究项目</t>
  </si>
  <si>
    <t>国内公开发行</t>
  </si>
  <si>
    <t>学校通过</t>
  </si>
  <si>
    <t>正常版面</t>
  </si>
  <si>
    <t>1005-4669</t>
  </si>
  <si>
    <t>51-1737/GO</t>
  </si>
  <si>
    <t>上海电机学院</t>
  </si>
  <si>
    <t>大学校园网络流行语的社会语言学研究</t>
  </si>
  <si>
    <t>A Sociolinguistic Study of Network Buzzwords on Campus</t>
  </si>
  <si>
    <t>学生</t>
  </si>
  <si>
    <t>赵雪岩</t>
  </si>
  <si>
    <t>赵雪岩(学),王宏军</t>
  </si>
  <si>
    <t>王宏军</t>
  </si>
  <si>
    <t>2018-12-15</t>
  </si>
  <si>
    <t>现代语言学</t>
  </si>
  <si>
    <t>06</t>
  </si>
  <si>
    <t>05</t>
  </si>
  <si>
    <t>728-735</t>
  </si>
  <si>
    <t>外国文学</t>
  </si>
  <si>
    <t>地、市、厅、局等政府部门项目</t>
  </si>
  <si>
    <t>国内外公开发行</t>
  </si>
  <si>
    <t>该杂志是台湾的，没有CN号。杂志在寄来的途中！</t>
  </si>
  <si>
    <t>否</t>
  </si>
  <si>
    <t>2330-1708</t>
  </si>
  <si>
    <t>？</t>
  </si>
  <si>
    <t>浅析中国德语学习者的德语语音学习问题</t>
  </si>
  <si>
    <t>冯志霞</t>
  </si>
  <si>
    <t>2018-12-12</t>
  </si>
  <si>
    <t>赤子</t>
  </si>
  <si>
    <t>475</t>
  </si>
  <si>
    <t>无</t>
  </si>
  <si>
    <t>无依托项目研究成果</t>
  </si>
  <si>
    <t>1671-6035</t>
  </si>
  <si>
    <t>CNII-4627/C</t>
  </si>
  <si>
    <t>论产出导向型教学法中师生的作用</t>
  </si>
  <si>
    <t>叶新</t>
  </si>
  <si>
    <t>2018-12-11</t>
  </si>
  <si>
    <t>才智</t>
  </si>
  <si>
    <t>35</t>
  </si>
  <si>
    <t>1673-0208</t>
  </si>
  <si>
    <t>22-1357/C</t>
  </si>
  <si>
    <t>形成性评估在国内大学英语中的应用研究综述</t>
  </si>
  <si>
    <t>A Review of Domestic College English Research on Formative Assessment</t>
  </si>
  <si>
    <t>严大为</t>
  </si>
  <si>
    <t>2018-12-10</t>
  </si>
  <si>
    <t>校园英语</t>
  </si>
  <si>
    <t>50</t>
  </si>
  <si>
    <t>34-35</t>
  </si>
  <si>
    <t>大学英语；形成性评估；形成性评价；应用研究</t>
  </si>
  <si>
    <t>本文对2000年至2014年国内关于大学英语形成性评估或形成性评价研究的文章从“全部期刊”，“核心期刊”和“外语类核心期刊”三个层次分别进行检索，并对所得文章进行归纳分析。在此基础上，总结我国大学英语形成性评估研究成果，指出问题，并提出建议和未来研究方向。</t>
  </si>
  <si>
    <t>1009-6426</t>
  </si>
  <si>
    <t>13-1298/G4</t>
  </si>
  <si>
    <t>双创教育背景下高校就业指导课程改革探析</t>
  </si>
  <si>
    <t>张盼</t>
  </si>
  <si>
    <t>2018-12-07</t>
  </si>
  <si>
    <t>信息周刊</t>
  </si>
  <si>
    <t>11</t>
  </si>
  <si>
    <t>职业技术教育学</t>
  </si>
  <si>
    <t>教育学</t>
  </si>
  <si>
    <t>1673-5080</t>
  </si>
  <si>
    <t>11-5419/G3</t>
  </si>
  <si>
    <t>基于“产出导向法”的大学英语课堂教学实验研究</t>
  </si>
  <si>
    <t>华莹</t>
  </si>
  <si>
    <t>2018-11-30</t>
  </si>
  <si>
    <t>437</t>
  </si>
  <si>
    <t>汉英人称指示语对比研究</t>
  </si>
  <si>
    <t>刘银屏</t>
  </si>
  <si>
    <t>2018-11-27</t>
  </si>
  <si>
    <t>51-1737/G0</t>
  </si>
  <si>
    <t>综合英语课程思政建设的教学设计探讨</t>
  </si>
  <si>
    <t>邓月萍</t>
  </si>
  <si>
    <t>2018-11-25</t>
  </si>
  <si>
    <t>学周刊</t>
  </si>
  <si>
    <t>36</t>
  </si>
  <si>
    <t>1673-9132</t>
  </si>
  <si>
    <t>13-1379/G4</t>
  </si>
  <si>
    <t>如何设计文学类课程思政的教学-以《英国散文选读》课程思政中的章节为例</t>
  </si>
  <si>
    <t>2018-11-20</t>
  </si>
  <si>
    <t>消费导刊</t>
  </si>
  <si>
    <t>22</t>
  </si>
  <si>
    <t>1672-5719</t>
  </si>
  <si>
    <t>11-5052/Z</t>
  </si>
  <si>
    <t>小学阶段第二外语德语教学课程探索</t>
  </si>
  <si>
    <t>柏莉琛</t>
  </si>
  <si>
    <t>柏莉琛(学),潘文静(学),薛琳</t>
  </si>
  <si>
    <t>薛琳</t>
  </si>
  <si>
    <t>2018-11-15</t>
  </si>
  <si>
    <t>新教育论坛</t>
  </si>
  <si>
    <t>181</t>
  </si>
  <si>
    <t>2079-3111</t>
  </si>
  <si>
    <t>32-0034</t>
  </si>
  <si>
    <t>浅谈多媒体教学在大学英语教学中的运用</t>
  </si>
  <si>
    <t>常利</t>
  </si>
  <si>
    <t>2018-11-10</t>
  </si>
  <si>
    <t>青年时代</t>
  </si>
  <si>
    <t>1002-6835</t>
  </si>
  <si>
    <t>52-1032/G0</t>
  </si>
  <si>
    <t>美国最高法院法官卡瓦诺的任职对美国社会的影响</t>
  </si>
  <si>
    <t>沈志</t>
  </si>
  <si>
    <t>2018-11-09</t>
  </si>
  <si>
    <t>各界</t>
  </si>
  <si>
    <t>318</t>
  </si>
  <si>
    <t>卡瓦诺 美国社会 分裂 对立</t>
  </si>
  <si>
    <t>在美国2018年中期选举前，美国最高法院法官卡瓦诺的任职加剧了美国社会的对立与分裂。本文对其任职对美国社会的影响进行了探讨。</t>
  </si>
  <si>
    <t>ISSN1007-3906</t>
  </si>
  <si>
    <t>CN61-1302/D</t>
  </si>
  <si>
    <t>诊断式教学在“大学英语写作”课程中的应用</t>
  </si>
  <si>
    <t>李争</t>
  </si>
  <si>
    <t>2018-11-07</t>
  </si>
  <si>
    <t>45</t>
  </si>
  <si>
    <t>35-36</t>
  </si>
  <si>
    <t>大学英语听说课程思想政治建设初探</t>
  </si>
  <si>
    <t>李懿蔺</t>
  </si>
  <si>
    <t>2018-10-30</t>
  </si>
  <si>
    <t>求知导刊</t>
  </si>
  <si>
    <t>30</t>
  </si>
  <si>
    <t>142</t>
  </si>
  <si>
    <t>2095-624X</t>
  </si>
  <si>
    <t>45-1393/N</t>
  </si>
  <si>
    <t>福克纳小说《献给艾米莉的玫瑰》中象征手法运用解读</t>
  </si>
  <si>
    <t>章君</t>
  </si>
  <si>
    <t>2018-10-25</t>
  </si>
  <si>
    <t>青年文学家</t>
  </si>
  <si>
    <t>666</t>
  </si>
  <si>
    <t>ISSN1002-2139</t>
  </si>
  <si>
    <t>CN23-1094/I</t>
  </si>
  <si>
    <t>论《麦田里的守望者》中霍尔顿的堕落与反堕落</t>
  </si>
  <si>
    <t>2018-10-23</t>
  </si>
  <si>
    <t>浅谈朗读对大学英语学习的积极作用</t>
  </si>
  <si>
    <t>卜囡囡</t>
  </si>
  <si>
    <t>2018-10-22</t>
  </si>
  <si>
    <t>省市级学术刊物,省市级学术刊物</t>
  </si>
  <si>
    <t>316</t>
  </si>
  <si>
    <t>1007-3906</t>
  </si>
  <si>
    <t>61-1302/D</t>
  </si>
  <si>
    <t>英美文学中的戏剧性独白传统分析</t>
  </si>
  <si>
    <t>吕争</t>
  </si>
  <si>
    <t>2018-10-20</t>
  </si>
  <si>
    <t>1002-2139</t>
  </si>
  <si>
    <t>23-1094/I</t>
  </si>
  <si>
    <t>中国德语学习者的名词复数结构——一个关于语言迁移现象的实践研究</t>
  </si>
  <si>
    <t>The Plural Construction of Chinese German Lerners - An Empirical Study of Language Transfer</t>
  </si>
  <si>
    <t>朱凯</t>
  </si>
  <si>
    <t>2018-10-18</t>
  </si>
  <si>
    <t>6</t>
  </si>
  <si>
    <t>4</t>
  </si>
  <si>
    <t>623-643</t>
  </si>
  <si>
    <t>省、市、自治区社科基金项目</t>
  </si>
  <si>
    <t>中文母语者 德语名词变复数 语言迁移</t>
  </si>
  <si>
    <t>本论文目的在于通过实验验证以中文为母语的德语学习者的名词不被变成复数的错误是一种语言迁移现象。本文首先描述了语言迁移现象的概念及特点，然后分别简述了重要理论家关于中文名的本体论的讨论结果和关于在德语中名词何时该变成复数以及何时不变成复数的理论，最后通过对比试验验证了中文母语者的这种名词不变复数的趋势是一种语言迁移现象。本文的意义在于，对中国的德语(外语)教学提出另外一个可能被忽视的问题以及发展相应教学法的必要性。</t>
  </si>
  <si>
    <t>935B0186</t>
  </si>
  <si>
    <t>外语隐喻能力自主发展与学习型词典介入：路径与方法</t>
  </si>
  <si>
    <t>杨娜</t>
  </si>
  <si>
    <t>2018-10-15</t>
  </si>
  <si>
    <t>外语研究</t>
  </si>
  <si>
    <t>CSSCI来源版,全国核心期刊</t>
  </si>
  <si>
    <t>171</t>
  </si>
  <si>
    <t>23-27</t>
  </si>
  <si>
    <t>省教育厅社科项目</t>
  </si>
  <si>
    <t>1005-7242</t>
  </si>
  <si>
    <t>32-1001/H</t>
  </si>
  <si>
    <t>荷马史诗与《罗摩衍那》的美学比较</t>
  </si>
  <si>
    <t>程谷雨</t>
  </si>
  <si>
    <t>665</t>
  </si>
  <si>
    <t>英语写作课程的思政建设探索</t>
  </si>
  <si>
    <t>朱向荣</t>
  </si>
  <si>
    <t>2018-09-28</t>
  </si>
  <si>
    <t>教研周刊</t>
  </si>
  <si>
    <t>118</t>
  </si>
  <si>
    <t>是</t>
  </si>
  <si>
    <t>1006-656x</t>
  </si>
  <si>
    <t>41-0702</t>
  </si>
  <si>
    <t>浅谈语块理论及其对词汇习得的影响</t>
  </si>
  <si>
    <t>周颙</t>
  </si>
  <si>
    <t>2018-09-26</t>
  </si>
  <si>
    <t>663</t>
  </si>
  <si>
    <t>试论英美文学中的“哥特因子”</t>
  </si>
  <si>
    <t>2018-09-20</t>
  </si>
  <si>
    <t>牡丹</t>
  </si>
  <si>
    <t>411</t>
  </si>
  <si>
    <t>1003-3459</t>
  </si>
  <si>
    <t>41-1059/I</t>
  </si>
  <si>
    <t>浅析二外日语的学习方法——以英语专业学生为例</t>
  </si>
  <si>
    <t>刘燕</t>
  </si>
  <si>
    <t>刘燕(学),韩冰</t>
  </si>
  <si>
    <t>韩冰</t>
  </si>
  <si>
    <t>2018-09-01</t>
  </si>
  <si>
    <t>教育</t>
  </si>
  <si>
    <t>1671-5624</t>
  </si>
  <si>
    <t>50-9214/G</t>
  </si>
  <si>
    <t>抗战时期开辟金沙江航道的查勘试航纪实</t>
  </si>
  <si>
    <t>李硕</t>
  </si>
  <si>
    <t>2018-08-15</t>
  </si>
  <si>
    <t>档案与建设</t>
  </si>
  <si>
    <t>全国核心期刊</t>
  </si>
  <si>
    <t>308</t>
  </si>
  <si>
    <t>8</t>
  </si>
  <si>
    <t>49-51</t>
  </si>
  <si>
    <t>社会学</t>
  </si>
  <si>
    <t>1003-7098</t>
  </si>
  <si>
    <t>32-1085/G2</t>
  </si>
  <si>
    <t>TD Learning，PER和Epsilon:深度学习对高等教育教学的启示</t>
  </si>
  <si>
    <t>2018-08-08</t>
  </si>
  <si>
    <t>教育教学论坛</t>
  </si>
  <si>
    <t>373</t>
  </si>
  <si>
    <t>计算机应用技术</t>
  </si>
  <si>
    <t>16749324</t>
  </si>
  <si>
    <t>13-1399/G4</t>
  </si>
  <si>
    <t>英语教学文化素养之培养策略</t>
  </si>
  <si>
    <t>倪娟</t>
  </si>
  <si>
    <t>2018-07-31</t>
  </si>
  <si>
    <t>新作文</t>
  </si>
  <si>
    <t>07</t>
  </si>
  <si>
    <t>273-274</t>
  </si>
  <si>
    <t>1009-9433</t>
  </si>
  <si>
    <t>14-1274/G</t>
  </si>
  <si>
    <t>“in part”与“in parts”辨析</t>
  </si>
  <si>
    <t>陈涛</t>
  </si>
  <si>
    <t>2018-06-08</t>
  </si>
  <si>
    <t>中小学英语教学与研究</t>
  </si>
  <si>
    <t>77</t>
  </si>
  <si>
    <t>1006-4036</t>
  </si>
  <si>
    <t>31-1122/G4</t>
  </si>
  <si>
    <t>基于语料库的江浙沪高校校训及其英译的文体分析</t>
  </si>
  <si>
    <t>周蕾</t>
  </si>
  <si>
    <t>周蕾(学),吴晓兰(学),王艳伟</t>
  </si>
  <si>
    <t>2018-04-04</t>
  </si>
  <si>
    <t>14</t>
  </si>
  <si>
    <t>内容分析法在外语教学中的应用研究</t>
  </si>
  <si>
    <t>陆少兵</t>
  </si>
  <si>
    <t>陆少兵,陈坚林(外)</t>
  </si>
  <si>
    <t>2018-03-16</t>
  </si>
  <si>
    <t>现代基础教育研究</t>
  </si>
  <si>
    <t>省市级学术刊物,全国核心期刊</t>
  </si>
  <si>
    <t>集刊</t>
  </si>
  <si>
    <t>29</t>
  </si>
  <si>
    <t>206-210</t>
  </si>
  <si>
    <t>国家社科基金项目</t>
  </si>
  <si>
    <t>本期刊属CSSCI集刊</t>
  </si>
  <si>
    <t>978-7-5444-8170-0</t>
  </si>
  <si>
    <t>网络谐音词的语用认知（研究）</t>
  </si>
  <si>
    <t>Pragmatic and Cognitive Studies on Network Homophonic Words</t>
  </si>
  <si>
    <t>2018-03-15</t>
  </si>
  <si>
    <t>嘉兴学院学报</t>
  </si>
  <si>
    <t>02</t>
  </si>
  <si>
    <t>74-79</t>
  </si>
  <si>
    <t>1676-3079</t>
  </si>
  <si>
    <t>33-1273/Z</t>
  </si>
  <si>
    <t>新大学英语考试评测模式下大学英语语法教学思考</t>
  </si>
  <si>
    <t>张文娟</t>
  </si>
  <si>
    <t>2018-03-13</t>
  </si>
  <si>
    <t>新一代</t>
  </si>
  <si>
    <t>3</t>
  </si>
  <si>
    <t>96</t>
  </si>
  <si>
    <t>1003-2851</t>
  </si>
  <si>
    <t>62-1003/G0</t>
  </si>
  <si>
    <t>外语自主学习行为量表信效度分析</t>
  </si>
  <si>
    <t>2018-02-15</t>
  </si>
  <si>
    <t>佳木斯大学社会科学学报</t>
  </si>
  <si>
    <t>1</t>
  </si>
  <si>
    <t>186-192</t>
  </si>
  <si>
    <t>1007-9882</t>
  </si>
  <si>
    <t>CN23-1412/C</t>
  </si>
  <si>
    <t>任务型教学模式在《日语报刊选读》课程中的应用</t>
  </si>
  <si>
    <t>外校人员</t>
  </si>
  <si>
    <t>江春华</t>
  </si>
  <si>
    <t>江春华(外),韩冰</t>
  </si>
  <si>
    <t>2018-01-25</t>
  </si>
  <si>
    <t>安徽文学</t>
  </si>
  <si>
    <t>第二单位</t>
  </si>
  <si>
    <t>1671-0703</t>
  </si>
  <si>
    <t>34-1169/I</t>
  </si>
  <si>
    <t>功能翻译理论指导下的对外新闻标题编译研究</t>
  </si>
  <si>
    <t>徐鸿雁</t>
  </si>
  <si>
    <t>2018-01-18</t>
  </si>
  <si>
    <t>青春岁月</t>
  </si>
  <si>
    <t>1007-5070</t>
  </si>
  <si>
    <t>13-1035/C</t>
  </si>
  <si>
    <t>大学生校园文化建设创新研究——以党组织生活建设为例</t>
  </si>
  <si>
    <t>张楷苑</t>
  </si>
  <si>
    <t>张楷苑(学),杨婷,沙佳婷(学)</t>
  </si>
  <si>
    <t>杨婷</t>
  </si>
  <si>
    <t>未来英才</t>
  </si>
  <si>
    <t>170</t>
  </si>
  <si>
    <t>哲学</t>
  </si>
  <si>
    <t>2095-4549</t>
  </si>
  <si>
    <t>12-1433/N</t>
  </si>
  <si>
    <t>外语专业大学生就业倾向分析</t>
  </si>
  <si>
    <t>冯彤</t>
  </si>
  <si>
    <t>冯彤(学),李娜(学),李玉蓉(学),陈涛</t>
  </si>
  <si>
    <t>2017-12-30</t>
  </si>
  <si>
    <t>当代教育实践与教学研究</t>
  </si>
  <si>
    <t>12</t>
  </si>
  <si>
    <t>96-97</t>
  </si>
  <si>
    <t>2095-6711</t>
  </si>
  <si>
    <t>13-9000/G</t>
  </si>
  <si>
    <t>论文集</t>
  </si>
  <si>
    <t>Interkulturelles Lernen in einem virtuellen Raum</t>
  </si>
  <si>
    <t>Germanistik zwischen Tradition und Innovation （传统和创新中的日耳曼学）</t>
  </si>
  <si>
    <t>学术会议论文集（国际）</t>
  </si>
  <si>
    <t>第十三届国际日耳曼学会</t>
  </si>
  <si>
    <t>借词“科学”与"shanghai"的历史考证</t>
  </si>
  <si>
    <t>2017-12-15</t>
  </si>
  <si>
    <t>江苏理工学院学报</t>
  </si>
  <si>
    <t>23</t>
  </si>
  <si>
    <t>5</t>
  </si>
  <si>
    <t>47-49</t>
  </si>
  <si>
    <t>2095-7394</t>
  </si>
  <si>
    <t>32-1847/N</t>
  </si>
  <si>
    <t>面向大数据时代教学需求得教师信息能力培育</t>
  </si>
  <si>
    <t>2017-11-30</t>
  </si>
  <si>
    <t>中国成人教育</t>
  </si>
  <si>
    <t>431</t>
  </si>
  <si>
    <t>10046577</t>
  </si>
  <si>
    <t>37-1214/G4</t>
  </si>
  <si>
    <t>新时代背景下大学英语教学面临的机遇与挑战</t>
  </si>
  <si>
    <t>干诚</t>
  </si>
  <si>
    <t>2017-11-15</t>
  </si>
  <si>
    <t>46</t>
  </si>
  <si>
    <t>电子翻译工具辅助笔译实例探析</t>
  </si>
  <si>
    <t>尚静</t>
  </si>
  <si>
    <t>2017-10-24</t>
  </si>
  <si>
    <t>43</t>
  </si>
  <si>
    <t>239</t>
  </si>
  <si>
    <t>电子翻译工具，辅助笔译，实例探究</t>
  </si>
  <si>
    <t>随着经济发展水平、科技综合实力的快速提升，国际交流与合作愈发密切频繁，当今社会对各种语言的翻译需求量日渐增多，各类高效多样化的翻译方式层出不穷，促使翻译的角度和速度得到了优化和拓展。利用网络资源和电子工具对翻译工作进行辅助已经成为了一种必然趋势。在快节奏的21世纪，恰如其分的利用电子翻译工具能够减轻工作负担，节省出部分时间来放松娱乐，人们也能在查找的过程中学习到更多翻译小窍门和专业知识。本文将根据科学技术迅猛发展的时代场景，深度剖析电子翻译工具在翻译中的重要意义。笔者将主要针对电子词典、搜索引擎、网站翻译着三种翻译方式进行研究探讨，希望能给读者带来一定的阅读空间和思考价值。</t>
  </si>
  <si>
    <t>13-1298</t>
  </si>
  <si>
    <t>CNN国际新闻的传播策略研究</t>
  </si>
  <si>
    <t>袁健兰</t>
  </si>
  <si>
    <t>2017-10-10</t>
  </si>
  <si>
    <t>新闻战线</t>
  </si>
  <si>
    <t>2017.10（下）</t>
  </si>
  <si>
    <t>115-116</t>
  </si>
  <si>
    <t>0257-5930</t>
  </si>
  <si>
    <t>11-1337/G2</t>
  </si>
  <si>
    <t>爱伦.坡短篇小说中“恐怖”要素浅析</t>
  </si>
  <si>
    <t>刘向前</t>
  </si>
  <si>
    <t>2018-12-13</t>
  </si>
  <si>
    <t>171-172</t>
  </si>
  <si>
    <t>恐怖</t>
  </si>
  <si>
    <r>
      <rPr>
        <b/>
        <sz val="20"/>
        <rFont val="宋体"/>
        <charset val="134"/>
      </rPr>
      <t>外国语学院</t>
    </r>
  </si>
  <si>
    <r>
      <rPr>
        <b/>
        <sz val="10"/>
        <rFont val="宋体"/>
        <charset val="134"/>
      </rPr>
      <t>序号</t>
    </r>
  </si>
  <si>
    <r>
      <rPr>
        <b/>
        <sz val="10"/>
        <rFont val="宋体"/>
        <charset val="134"/>
      </rPr>
      <t>项目编号</t>
    </r>
  </si>
  <si>
    <r>
      <rPr>
        <b/>
        <sz val="10"/>
        <rFont val="宋体"/>
        <charset val="134"/>
      </rPr>
      <t>课题批准号</t>
    </r>
  </si>
  <si>
    <r>
      <rPr>
        <b/>
        <sz val="10"/>
        <rFont val="宋体"/>
        <charset val="134"/>
      </rPr>
      <t>项</t>
    </r>
    <r>
      <rPr>
        <b/>
        <sz val="10"/>
        <rFont val="Times New Roman"/>
        <charset val="134"/>
      </rPr>
      <t xml:space="preserve">  </t>
    </r>
    <r>
      <rPr>
        <b/>
        <sz val="10"/>
        <rFont val="宋体"/>
        <charset val="134"/>
      </rPr>
      <t>目</t>
    </r>
    <r>
      <rPr>
        <b/>
        <sz val="10"/>
        <rFont val="Times New Roman"/>
        <charset val="134"/>
      </rPr>
      <t xml:space="preserve">  </t>
    </r>
    <r>
      <rPr>
        <b/>
        <sz val="10"/>
        <rFont val="宋体"/>
        <charset val="134"/>
      </rPr>
      <t>名</t>
    </r>
    <r>
      <rPr>
        <b/>
        <sz val="10"/>
        <rFont val="Times New Roman"/>
        <charset val="134"/>
      </rPr>
      <t xml:space="preserve">  </t>
    </r>
    <r>
      <rPr>
        <b/>
        <sz val="10"/>
        <rFont val="宋体"/>
        <charset val="134"/>
      </rPr>
      <t>称</t>
    </r>
  </si>
  <si>
    <r>
      <rPr>
        <b/>
        <sz val="10"/>
        <rFont val="宋体"/>
        <charset val="134"/>
      </rPr>
      <t>我校项目负责人</t>
    </r>
  </si>
  <si>
    <r>
      <rPr>
        <b/>
        <sz val="10"/>
        <rFont val="宋体"/>
        <charset val="134"/>
      </rPr>
      <t>工号</t>
    </r>
  </si>
  <si>
    <r>
      <rPr>
        <b/>
        <sz val="10"/>
        <rFont val="宋体"/>
        <charset val="134"/>
      </rPr>
      <t>单位排名</t>
    </r>
  </si>
  <si>
    <r>
      <rPr>
        <b/>
        <sz val="10"/>
        <rFont val="宋体"/>
        <charset val="134"/>
      </rPr>
      <t>项目级别</t>
    </r>
  </si>
  <si>
    <r>
      <rPr>
        <b/>
        <sz val="10"/>
        <rFont val="宋体"/>
        <charset val="134"/>
      </rPr>
      <t>项目来源</t>
    </r>
  </si>
  <si>
    <r>
      <rPr>
        <b/>
        <sz val="10"/>
        <rFont val="宋体"/>
        <charset val="134"/>
      </rPr>
      <t>项目分类</t>
    </r>
  </si>
  <si>
    <r>
      <rPr>
        <b/>
        <sz val="10"/>
        <rFont val="宋体"/>
        <charset val="134"/>
      </rPr>
      <t>项目总经费（万元）</t>
    </r>
  </si>
  <si>
    <r>
      <rPr>
        <sz val="10"/>
        <rFont val="宋体"/>
        <charset val="134"/>
      </rPr>
      <t>到款金额（万元）</t>
    </r>
  </si>
  <si>
    <r>
      <rPr>
        <b/>
        <sz val="10"/>
        <rFont val="宋体"/>
        <charset val="134"/>
      </rPr>
      <t>项目起始日期</t>
    </r>
  </si>
  <si>
    <r>
      <rPr>
        <b/>
        <sz val="10"/>
        <rFont val="宋体"/>
        <charset val="134"/>
      </rPr>
      <t>项目完成日期</t>
    </r>
  </si>
  <si>
    <r>
      <rPr>
        <b/>
        <sz val="10"/>
        <rFont val="宋体"/>
        <charset val="134"/>
      </rPr>
      <t>部门</t>
    </r>
  </si>
  <si>
    <r>
      <rPr>
        <b/>
        <sz val="10"/>
        <rFont val="宋体"/>
        <charset val="134"/>
      </rPr>
      <t>间接总经费（元）</t>
    </r>
  </si>
  <si>
    <r>
      <rPr>
        <b/>
        <sz val="10"/>
        <rFont val="宋体"/>
        <charset val="134"/>
      </rPr>
      <t>间接到款（万元）</t>
    </r>
  </si>
  <si>
    <r>
      <rPr>
        <b/>
        <sz val="10"/>
        <rFont val="宋体"/>
        <charset val="134"/>
      </rPr>
      <t>到款日期</t>
    </r>
  </si>
  <si>
    <r>
      <rPr>
        <b/>
        <sz val="10"/>
        <rFont val="宋体"/>
        <charset val="134"/>
      </rPr>
      <t>计分</t>
    </r>
  </si>
  <si>
    <t>H</t>
  </si>
  <si>
    <t>D</t>
  </si>
  <si>
    <t>A</t>
  </si>
  <si>
    <t>U</t>
  </si>
  <si>
    <t>18AR05</t>
  </si>
  <si>
    <t>C18139</t>
  </si>
  <si>
    <r>
      <rPr>
        <sz val="10"/>
        <rFont val="宋体"/>
        <charset val="134"/>
      </rPr>
      <t>学习观念与自主学习行为相互关系研究</t>
    </r>
    <r>
      <rPr>
        <sz val="10"/>
        <rFont val="Times New Roman"/>
        <charset val="134"/>
      </rPr>
      <t>——</t>
    </r>
    <r>
      <rPr>
        <sz val="10"/>
        <rFont val="宋体"/>
        <charset val="134"/>
      </rPr>
      <t>基于大学英语学习调查</t>
    </r>
  </si>
  <si>
    <r>
      <rPr>
        <sz val="10"/>
        <rFont val="宋体"/>
        <charset val="134"/>
      </rPr>
      <t>陆少兵</t>
    </r>
  </si>
  <si>
    <r>
      <rPr>
        <sz val="10"/>
        <rFont val="宋体"/>
        <charset val="134"/>
      </rPr>
      <t>省部级</t>
    </r>
  </si>
  <si>
    <r>
      <rPr>
        <sz val="10"/>
        <rFont val="宋体"/>
        <charset val="134"/>
      </rPr>
      <t>上海市教委</t>
    </r>
  </si>
  <si>
    <r>
      <rPr>
        <sz val="10"/>
        <rFont val="宋体"/>
        <charset val="134"/>
      </rPr>
      <t>上海市教育科学研究一般项目</t>
    </r>
  </si>
  <si>
    <r>
      <rPr>
        <sz val="10"/>
        <rFont val="宋体"/>
        <charset val="134"/>
      </rPr>
      <t>外国语学院</t>
    </r>
  </si>
  <si>
    <t>18AR27</t>
  </si>
  <si>
    <r>
      <rPr>
        <sz val="10"/>
        <rFont val="宋体"/>
        <charset val="134"/>
      </rPr>
      <t>儿童大学项目</t>
    </r>
  </si>
  <si>
    <r>
      <rPr>
        <sz val="10"/>
        <rFont val="宋体"/>
        <charset val="134"/>
      </rPr>
      <t>张玉双</t>
    </r>
  </si>
  <si>
    <t>厅局级</t>
  </si>
  <si>
    <r>
      <rPr>
        <sz val="10"/>
        <rFont val="宋体"/>
        <charset val="134"/>
      </rPr>
      <t>上海电机学院</t>
    </r>
  </si>
  <si>
    <r>
      <rPr>
        <sz val="10"/>
        <rFont val="Times New Roman"/>
        <charset val="134"/>
      </rPr>
      <t>2018</t>
    </r>
    <r>
      <rPr>
        <sz val="10"/>
        <rFont val="宋体"/>
        <charset val="134"/>
      </rPr>
      <t>年临港地区服务地方发展项目</t>
    </r>
  </si>
  <si>
    <t>18AR42</t>
  </si>
  <si>
    <r>
      <rPr>
        <sz val="10"/>
        <rFont val="宋体"/>
        <charset val="134"/>
      </rPr>
      <t>学校发展战略目标实现支撑体系研究</t>
    </r>
    <r>
      <rPr>
        <sz val="10"/>
        <rFont val="Times New Roman"/>
        <charset val="134"/>
      </rPr>
      <t xml:space="preserve"> </t>
    </r>
  </si>
  <si>
    <r>
      <rPr>
        <sz val="10"/>
        <rFont val="宋体"/>
        <charset val="134"/>
      </rPr>
      <t>王圆圆</t>
    </r>
  </si>
  <si>
    <r>
      <rPr>
        <sz val="10"/>
        <rFont val="宋体"/>
        <charset val="134"/>
      </rPr>
      <t>校立项目</t>
    </r>
  </si>
  <si>
    <r>
      <rPr>
        <sz val="10"/>
        <rFont val="宋体"/>
        <charset val="134"/>
      </rPr>
      <t>骨干班调研课题</t>
    </r>
  </si>
  <si>
    <t>17AR25</t>
  </si>
  <si>
    <t>17-H-43</t>
  </si>
  <si>
    <r>
      <rPr>
        <sz val="10"/>
        <rFont val="Times New Roman"/>
        <charset val="134"/>
      </rPr>
      <t>“</t>
    </r>
    <r>
      <rPr>
        <sz val="10"/>
        <rFont val="宋体"/>
        <charset val="134"/>
      </rPr>
      <t>粮草未动，气象先行</t>
    </r>
    <r>
      <rPr>
        <sz val="10"/>
        <rFont val="Times New Roman"/>
        <charset val="134"/>
      </rPr>
      <t>”</t>
    </r>
    <r>
      <rPr>
        <sz val="10"/>
        <rFont val="宋体"/>
        <charset val="134"/>
      </rPr>
      <t>气象科普活动</t>
    </r>
  </si>
  <si>
    <r>
      <rPr>
        <sz val="10"/>
        <rFont val="宋体"/>
        <charset val="134"/>
      </rPr>
      <t>闵行区科委</t>
    </r>
  </si>
  <si>
    <r>
      <rPr>
        <sz val="10"/>
        <rFont val="宋体"/>
        <charset val="134"/>
      </rPr>
      <t>闵行区科普项目</t>
    </r>
  </si>
  <si>
    <t>16AR31</t>
  </si>
  <si>
    <t>2016SH0015B</t>
  </si>
  <si>
    <r>
      <rPr>
        <sz val="10"/>
        <color theme="1"/>
        <rFont val="宋体"/>
        <charset val="134"/>
      </rPr>
      <t>语料库驱动的英语立法文本程式化序列的识别及型式与意义研究</t>
    </r>
  </si>
  <si>
    <r>
      <rPr>
        <sz val="10"/>
        <color theme="1"/>
        <rFont val="宋体"/>
        <charset val="134"/>
      </rPr>
      <t>王艳伟</t>
    </r>
  </si>
  <si>
    <r>
      <rPr>
        <sz val="10"/>
        <color theme="1"/>
        <rFont val="宋体"/>
        <charset val="134"/>
      </rPr>
      <t>厅局级</t>
    </r>
  </si>
  <si>
    <r>
      <rPr>
        <sz val="10"/>
        <color theme="1"/>
        <rFont val="宋体"/>
        <charset val="134"/>
      </rPr>
      <t>外教社全国高校外语教学科研项目管理办公室</t>
    </r>
  </si>
  <si>
    <r>
      <rPr>
        <sz val="10"/>
        <color theme="1"/>
        <rFont val="宋体"/>
        <charset val="134"/>
      </rPr>
      <t>外教社全国高校外语教学科研项目</t>
    </r>
  </si>
  <si>
    <r>
      <rPr>
        <sz val="10"/>
        <color theme="1"/>
        <rFont val="宋体"/>
        <charset val="134"/>
      </rPr>
      <t>外国语学院</t>
    </r>
  </si>
  <si>
    <t>合计：</t>
  </si>
  <si>
    <t>项目编号</t>
  </si>
  <si>
    <t>项目名称</t>
  </si>
  <si>
    <t>课题负责人</t>
  </si>
  <si>
    <t>项目金额（万元）</t>
  </si>
  <si>
    <t>到款金额（万元）</t>
  </si>
  <si>
    <t>部门</t>
  </si>
  <si>
    <t>分类</t>
  </si>
  <si>
    <t>系数</t>
  </si>
  <si>
    <t>得分</t>
  </si>
  <si>
    <t>列1</t>
  </si>
  <si>
    <t>18B22</t>
  </si>
  <si>
    <t>上海境坦资产管理有限公司智能机器人投资项目资料翻译服务</t>
  </si>
  <si>
    <t>上海境坦资产管理有限公司</t>
  </si>
  <si>
    <t>社科</t>
  </si>
  <si>
    <t>18B100</t>
  </si>
  <si>
    <t>弘扬人道主义精神宣传红十字运动知识项目</t>
  </si>
  <si>
    <t>王圆圆</t>
  </si>
  <si>
    <t>上海市浦东新区红十字会</t>
  </si>
  <si>
    <t>18B271</t>
  </si>
  <si>
    <t>上海短达信息技术有限公司数字金融系统项目翻译服务</t>
  </si>
  <si>
    <t>上海短达信息技术有限公司</t>
  </si>
  <si>
    <t>已到款，但未开票</t>
  </si>
  <si>
    <t>17B125</t>
  </si>
  <si>
    <t xml:space="preserve">天之煜创新设计工作室建设 </t>
  </si>
  <si>
    <t xml:space="preserve">上海闵行区天之煜文化艺术进修学校 </t>
  </si>
  <si>
    <t>理工</t>
  </si>
  <si>
    <t>由设计与艺术学院划拨而来</t>
  </si>
  <si>
    <t>18AR02</t>
  </si>
  <si>
    <t>医教结合方式与途径探析 ——以普通本科为例</t>
  </si>
  <si>
    <t>上海海洋大学</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</si>
</sst>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 numFmtId="177" formatCode="[$-F800]dddd\,\ mmmm\ dd\,\ yyyy"/>
  </numFmts>
  <fonts count="36">
    <font>
      <sz val="11"/>
      <color theme="1"/>
      <name val="宋体"/>
      <charset val="134"/>
      <scheme val="minor"/>
    </font>
    <font>
      <b/>
      <sz val="10"/>
      <name val="Times New Roman"/>
      <charset val="134"/>
    </font>
    <font>
      <b/>
      <sz val="10"/>
      <color rgb="FF000000"/>
      <name val="Times New Roman"/>
      <charset val="134"/>
    </font>
    <font>
      <b/>
      <sz val="10"/>
      <name val="宋体"/>
      <charset val="134"/>
    </font>
    <font>
      <b/>
      <sz val="10"/>
      <color rgb="FF000000"/>
      <name val="宋体"/>
      <charset val="134"/>
    </font>
    <font>
      <sz val="10"/>
      <name val="Times New Roman"/>
      <charset val="134"/>
    </font>
    <font>
      <sz val="10"/>
      <name val="宋体"/>
      <charset val="134"/>
    </font>
    <font>
      <sz val="11"/>
      <name val="宋体"/>
      <charset val="134"/>
      <scheme val="minor"/>
    </font>
    <font>
      <sz val="10"/>
      <color rgb="FF000000"/>
      <name val="宋体"/>
      <charset val="134"/>
    </font>
    <font>
      <sz val="10"/>
      <color rgb="FF000000"/>
      <name val="Times New Roman"/>
      <charset val="134"/>
    </font>
    <font>
      <b/>
      <sz val="20"/>
      <name val="Times New Roman"/>
      <charset val="134"/>
    </font>
    <font>
      <sz val="10"/>
      <color theme="1"/>
      <name val="Times New Roman"/>
      <charset val="134"/>
    </font>
    <font>
      <b/>
      <sz val="20"/>
      <name val="宋体"/>
      <charset val="134"/>
    </font>
    <font>
      <sz val="10"/>
      <name val="Arial"/>
      <charset val="0"/>
    </font>
    <font>
      <sz val="10"/>
      <name val="宋体"/>
      <charset val="0"/>
    </font>
    <font>
      <sz val="10"/>
      <color theme="1"/>
      <name val="宋体"/>
      <charset val="134"/>
    </font>
    <font>
      <sz val="10"/>
      <color theme="1"/>
      <name val="Arial"/>
      <charset val="134"/>
    </font>
    <font>
      <b/>
      <sz val="11"/>
      <color rgb="FFFA7D00"/>
      <name val="宋体"/>
      <charset val="0"/>
      <scheme val="minor"/>
    </font>
    <font>
      <b/>
      <sz val="11"/>
      <color theme="3"/>
      <name val="宋体"/>
      <charset val="134"/>
      <scheme val="minor"/>
    </font>
    <font>
      <b/>
      <sz val="18"/>
      <color theme="3"/>
      <name val="宋体"/>
      <charset val="134"/>
      <scheme val="minor"/>
    </font>
    <font>
      <sz val="11"/>
      <color rgb="FF3F3F76"/>
      <name val="宋体"/>
      <charset val="0"/>
      <scheme val="minor"/>
    </font>
    <font>
      <sz val="11"/>
      <color rgb="FFFA7D00"/>
      <name val="宋体"/>
      <charset val="0"/>
      <scheme val="minor"/>
    </font>
    <font>
      <sz val="11"/>
      <color theme="1"/>
      <name val="宋体"/>
      <charset val="0"/>
      <scheme val="minor"/>
    </font>
    <font>
      <sz val="11"/>
      <color rgb="FF00610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b/>
      <sz val="13"/>
      <color theme="3"/>
      <name val="宋体"/>
      <charset val="134"/>
      <scheme val="minor"/>
    </font>
    <font>
      <i/>
      <sz val="11"/>
      <color rgb="FF7F7F7F"/>
      <name val="宋体"/>
      <charset val="0"/>
      <scheme val="minor"/>
    </font>
    <font>
      <b/>
      <sz val="11"/>
      <color rgb="FF3F3F3F"/>
      <name val="宋体"/>
      <charset val="0"/>
      <scheme val="minor"/>
    </font>
    <font>
      <sz val="11"/>
      <color rgb="FFFF0000"/>
      <name val="宋体"/>
      <charset val="0"/>
      <scheme val="minor"/>
    </font>
    <font>
      <u/>
      <sz val="11"/>
      <color rgb="FF800080"/>
      <name val="宋体"/>
      <charset val="0"/>
      <scheme val="minor"/>
    </font>
    <font>
      <b/>
      <sz val="11"/>
      <color rgb="FFFFFFFF"/>
      <name val="宋体"/>
      <charset val="0"/>
      <scheme val="minor"/>
    </font>
    <font>
      <b/>
      <sz val="15"/>
      <color theme="3"/>
      <name val="宋体"/>
      <charset val="134"/>
      <scheme val="minor"/>
    </font>
    <font>
      <b/>
      <sz val="11"/>
      <color theme="1"/>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2F2F2"/>
        <bgColor indexed="64"/>
      </patternFill>
    </fill>
    <fill>
      <patternFill patternType="solid">
        <fgColor rgb="FFFFCC99"/>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bgColor indexed="64"/>
      </patternFill>
    </fill>
    <fill>
      <patternFill patternType="solid">
        <fgColor rgb="FFFFEB9C"/>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2" fillId="11" borderId="0" applyNumberFormat="0" applyBorder="0" applyAlignment="0" applyProtection="0">
      <alignment vertical="center"/>
    </xf>
    <xf numFmtId="0" fontId="20" fillId="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8" borderId="0" applyNumberFormat="0" applyBorder="0" applyAlignment="0" applyProtection="0">
      <alignment vertical="center"/>
    </xf>
    <xf numFmtId="0" fontId="24" fillId="12" borderId="0" applyNumberFormat="0" applyBorder="0" applyAlignment="0" applyProtection="0">
      <alignment vertical="center"/>
    </xf>
    <xf numFmtId="43" fontId="0" fillId="0" borderId="0" applyFont="0" applyFill="0" applyBorder="0" applyAlignment="0" applyProtection="0">
      <alignment vertical="center"/>
    </xf>
    <xf numFmtId="0" fontId="25" fillId="15"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7" borderId="15" applyNumberFormat="0" applyFont="0" applyAlignment="0" applyProtection="0">
      <alignment vertical="center"/>
    </xf>
    <xf numFmtId="0" fontId="25" fillId="19" borderId="0" applyNumberFormat="0" applyBorder="0" applyAlignment="0" applyProtection="0">
      <alignment vertical="center"/>
    </xf>
    <xf numFmtId="0" fontId="1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4" fillId="0" borderId="12" applyNumberFormat="0" applyFill="0" applyAlignment="0" applyProtection="0">
      <alignment vertical="center"/>
    </xf>
    <xf numFmtId="0" fontId="28" fillId="0" borderId="12" applyNumberFormat="0" applyFill="0" applyAlignment="0" applyProtection="0">
      <alignment vertical="center"/>
    </xf>
    <xf numFmtId="0" fontId="25" fillId="18" borderId="0" applyNumberFormat="0" applyBorder="0" applyAlignment="0" applyProtection="0">
      <alignment vertical="center"/>
    </xf>
    <xf numFmtId="0" fontId="18" fillId="0" borderId="10" applyNumberFormat="0" applyFill="0" applyAlignment="0" applyProtection="0">
      <alignment vertical="center"/>
    </xf>
    <xf numFmtId="0" fontId="25" fillId="20" borderId="0" applyNumberFormat="0" applyBorder="0" applyAlignment="0" applyProtection="0">
      <alignment vertical="center"/>
    </xf>
    <xf numFmtId="0" fontId="30" fillId="4" borderId="13" applyNumberFormat="0" applyAlignment="0" applyProtection="0">
      <alignment vertical="center"/>
    </xf>
    <xf numFmtId="0" fontId="17" fillId="4" borderId="9" applyNumberFormat="0" applyAlignment="0" applyProtection="0">
      <alignment vertical="center"/>
    </xf>
    <xf numFmtId="0" fontId="33" fillId="16" borderId="14" applyNumberFormat="0" applyAlignment="0" applyProtection="0">
      <alignment vertical="center"/>
    </xf>
    <xf numFmtId="0" fontId="22" fillId="21" borderId="0" applyNumberFormat="0" applyBorder="0" applyAlignment="0" applyProtection="0">
      <alignment vertical="center"/>
    </xf>
    <xf numFmtId="0" fontId="25" fillId="23" borderId="0" applyNumberFormat="0" applyBorder="0" applyAlignment="0" applyProtection="0">
      <alignment vertical="center"/>
    </xf>
    <xf numFmtId="0" fontId="21" fillId="0" borderId="11" applyNumberFormat="0" applyFill="0" applyAlignment="0" applyProtection="0">
      <alignment vertical="center"/>
    </xf>
    <xf numFmtId="0" fontId="35" fillId="0" borderId="16" applyNumberFormat="0" applyFill="0" applyAlignment="0" applyProtection="0">
      <alignment vertical="center"/>
    </xf>
    <xf numFmtId="0" fontId="23" fillId="7" borderId="0" applyNumberFormat="0" applyBorder="0" applyAlignment="0" applyProtection="0">
      <alignment vertical="center"/>
    </xf>
    <xf numFmtId="0" fontId="26" fillId="14" borderId="0" applyNumberFormat="0" applyBorder="0" applyAlignment="0" applyProtection="0">
      <alignment vertical="center"/>
    </xf>
    <xf numFmtId="0" fontId="22" fillId="25" borderId="0" applyNumberFormat="0" applyBorder="0" applyAlignment="0" applyProtection="0">
      <alignment vertical="center"/>
    </xf>
    <xf numFmtId="0" fontId="25" fillId="27" borderId="0" applyNumberFormat="0" applyBorder="0" applyAlignment="0" applyProtection="0">
      <alignment vertical="center"/>
    </xf>
    <xf numFmtId="0" fontId="22" fillId="29" borderId="0" applyNumberFormat="0" applyBorder="0" applyAlignment="0" applyProtection="0">
      <alignment vertical="center"/>
    </xf>
    <xf numFmtId="0" fontId="22" fillId="24" borderId="0" applyNumberFormat="0" applyBorder="0" applyAlignment="0" applyProtection="0">
      <alignment vertical="center"/>
    </xf>
    <xf numFmtId="0" fontId="22" fillId="10" borderId="0" applyNumberFormat="0" applyBorder="0" applyAlignment="0" applyProtection="0">
      <alignment vertical="center"/>
    </xf>
    <xf numFmtId="0" fontId="22" fillId="6" borderId="0" applyNumberFormat="0" applyBorder="0" applyAlignment="0" applyProtection="0">
      <alignment vertical="center"/>
    </xf>
    <xf numFmtId="0" fontId="25" fillId="22" borderId="0" applyNumberFormat="0" applyBorder="0" applyAlignment="0" applyProtection="0">
      <alignment vertical="center"/>
    </xf>
    <xf numFmtId="0" fontId="25" fillId="26" borderId="0" applyNumberFormat="0" applyBorder="0" applyAlignment="0" applyProtection="0">
      <alignment vertical="center"/>
    </xf>
    <xf numFmtId="0" fontId="22" fillId="9" borderId="0" applyNumberFormat="0" applyBorder="0" applyAlignment="0" applyProtection="0">
      <alignment vertical="center"/>
    </xf>
    <xf numFmtId="0" fontId="22" fillId="28" borderId="0" applyNumberFormat="0" applyBorder="0" applyAlignment="0" applyProtection="0">
      <alignment vertical="center"/>
    </xf>
    <xf numFmtId="0" fontId="25" fillId="13" borderId="0" applyNumberFormat="0" applyBorder="0" applyAlignment="0" applyProtection="0">
      <alignment vertical="center"/>
    </xf>
    <xf numFmtId="0" fontId="22" fillId="30" borderId="0" applyNumberFormat="0" applyBorder="0" applyAlignment="0" applyProtection="0">
      <alignment vertical="center"/>
    </xf>
    <xf numFmtId="0" fontId="25" fillId="31" borderId="0" applyNumberFormat="0" applyBorder="0" applyAlignment="0" applyProtection="0">
      <alignment vertical="center"/>
    </xf>
    <xf numFmtId="0" fontId="25" fillId="33" borderId="0" applyNumberFormat="0" applyBorder="0" applyAlignment="0" applyProtection="0">
      <alignment vertical="center"/>
    </xf>
    <xf numFmtId="0" fontId="22" fillId="32" borderId="0" applyNumberFormat="0" applyBorder="0" applyAlignment="0" applyProtection="0">
      <alignment vertical="center"/>
    </xf>
    <xf numFmtId="0" fontId="25" fillId="34" borderId="0" applyNumberFormat="0" applyBorder="0" applyAlignment="0" applyProtection="0">
      <alignment vertical="center"/>
    </xf>
    <xf numFmtId="0" fontId="0" fillId="0" borderId="0">
      <alignment vertical="center"/>
    </xf>
  </cellStyleXfs>
  <cellXfs count="69">
    <xf numFmtId="0" fontId="0" fillId="0" borderId="0" xfId="0">
      <alignment vertical="center"/>
    </xf>
    <xf numFmtId="177" fontId="1"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77" fontId="5"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7" fillId="0" borderId="0" xfId="0" applyFont="1">
      <alignment vertical="center"/>
    </xf>
    <xf numFmtId="0" fontId="3" fillId="0" borderId="1"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Border="1">
      <alignment vertical="center"/>
    </xf>
    <xf numFmtId="0" fontId="3" fillId="0" borderId="0" xfId="0" applyNumberFormat="1" applyFont="1" applyFill="1" applyAlignment="1">
      <alignment horizontal="center" vertical="center"/>
    </xf>
    <xf numFmtId="177" fontId="6" fillId="2" borderId="0" xfId="0" applyNumberFormat="1" applyFont="1" applyFill="1" applyAlignment="1">
      <alignment horizontal="center" vertical="center" wrapText="1"/>
    </xf>
    <xf numFmtId="0" fontId="3" fillId="2" borderId="0" xfId="0" applyNumberFormat="1" applyFont="1" applyFill="1" applyAlignment="1">
      <alignment horizontal="center" vertical="center"/>
    </xf>
    <xf numFmtId="177" fontId="8"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177" fontId="9" fillId="0" borderId="0" xfId="0" applyNumberFormat="1" applyFont="1" applyFill="1" applyAlignment="1">
      <alignment horizontal="center" vertical="center"/>
    </xf>
    <xf numFmtId="0" fontId="9" fillId="0" borderId="0" xfId="0" applyNumberFormat="1" applyFont="1" applyFill="1" applyAlignment="1">
      <alignment horizontal="center" vertical="center"/>
    </xf>
    <xf numFmtId="0" fontId="10"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3" borderId="1" xfId="49" applyFont="1" applyFill="1" applyBorder="1" applyAlignment="1">
      <alignment horizontal="center" vertical="center"/>
    </xf>
    <xf numFmtId="0" fontId="5" fillId="3" borderId="1" xfId="49" applyNumberFormat="1" applyFont="1" applyFill="1" applyBorder="1" applyAlignment="1">
      <alignment horizontal="center" vertical="center" wrapText="1"/>
    </xf>
    <xf numFmtId="0" fontId="6" fillId="3"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5" fillId="3" borderId="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12" fillId="3" borderId="4" xfId="0" applyFont="1" applyFill="1" applyBorder="1" applyAlignment="1">
      <alignment horizontal="right" vertical="center" wrapText="1"/>
    </xf>
    <xf numFmtId="0" fontId="10" fillId="3" borderId="5" xfId="0" applyFont="1" applyFill="1" applyBorder="1" applyAlignment="1">
      <alignment horizontal="right" vertical="center" wrapText="1"/>
    </xf>
    <xf numFmtId="0" fontId="5" fillId="3" borderId="1" xfId="3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NumberFormat="1" applyFont="1" applyFill="1" applyBorder="1" applyAlignment="1">
      <alignment horizontal="center" vertical="center"/>
    </xf>
    <xf numFmtId="0" fontId="5" fillId="3" borderId="6" xfId="0" applyFont="1" applyFill="1" applyBorder="1" applyAlignment="1">
      <alignment horizontal="center" vertical="center"/>
    </xf>
    <xf numFmtId="0" fontId="5" fillId="3" borderId="6" xfId="31" applyFont="1" applyFill="1" applyBorder="1" applyAlignment="1">
      <alignment horizontal="center" vertical="center"/>
    </xf>
    <xf numFmtId="0" fontId="5" fillId="3" borderId="1" xfId="49" applyFont="1" applyFill="1" applyBorder="1" applyAlignment="1">
      <alignment horizontal="center" vertical="center" wrapText="1"/>
    </xf>
    <xf numFmtId="0" fontId="5" fillId="3" borderId="1" xfId="31" applyFont="1" applyFill="1" applyBorder="1" applyAlignment="1">
      <alignment horizontal="center" vertical="center"/>
    </xf>
    <xf numFmtId="0" fontId="11" fillId="0" borderId="1" xfId="0" applyNumberFormat="1" applyFont="1" applyFill="1" applyBorder="1" applyAlignment="1">
      <alignment horizontal="center" vertical="center" wrapText="1"/>
    </xf>
    <xf numFmtId="0" fontId="5" fillId="3" borderId="0" xfId="0" applyFont="1" applyFill="1" applyAlignment="1">
      <alignment horizontal="center" vertical="center"/>
    </xf>
    <xf numFmtId="0" fontId="1" fillId="3" borderId="1" xfId="31" applyFont="1" applyFill="1" applyBorder="1" applyAlignment="1">
      <alignment horizontal="center" vertical="center" wrapText="1"/>
    </xf>
    <xf numFmtId="176" fontId="5" fillId="3" borderId="1" xfId="0" applyNumberFormat="1" applyFont="1" applyFill="1" applyBorder="1" applyAlignment="1">
      <alignment horizontal="center" vertical="center"/>
    </xf>
    <xf numFmtId="0" fontId="10" fillId="3" borderId="7" xfId="0" applyFont="1" applyFill="1" applyBorder="1" applyAlignment="1">
      <alignment horizontal="right" vertical="center" wrapText="1"/>
    </xf>
    <xf numFmtId="0" fontId="5" fillId="3" borderId="8" xfId="0" applyFont="1" applyFill="1" applyBorder="1" applyAlignment="1">
      <alignment horizontal="center" vertical="center"/>
    </xf>
    <xf numFmtId="0" fontId="13" fillId="0" borderId="0" xfId="0" applyFont="1" applyFill="1" applyBorder="1" applyAlignment="1"/>
    <xf numFmtId="0" fontId="13" fillId="0" borderId="0" xfId="0" applyFont="1" applyFill="1" applyBorder="1" applyAlignment="1">
      <alignment horizontal="left"/>
    </xf>
    <xf numFmtId="0" fontId="6" fillId="0" borderId="0" xfId="0" applyFont="1" applyFill="1" applyBorder="1" applyAlignment="1">
      <alignment horizontal="left"/>
    </xf>
    <xf numFmtId="0" fontId="14" fillId="0" borderId="0" xfId="0" applyFont="1" applyFill="1" applyBorder="1" applyAlignment="1">
      <alignment horizontal="left"/>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0" fontId="6" fillId="0" borderId="0" xfId="0" applyFont="1" applyFill="1" applyBorder="1" applyAlignment="1">
      <alignment horizontal="center"/>
    </xf>
    <xf numFmtId="0" fontId="13" fillId="0" borderId="0" xfId="0" applyFont="1" applyFill="1" applyAlignment="1">
      <alignment horizontal="center" vertical="center"/>
    </xf>
    <xf numFmtId="0" fontId="13" fillId="0" borderId="0" xfId="0" applyFont="1" applyFill="1" applyAlignment="1">
      <alignment horizontal="left"/>
    </xf>
    <xf numFmtId="0" fontId="6" fillId="0" borderId="0" xfId="0" applyFont="1" applyFill="1" applyAlignment="1">
      <alignment horizontal="center"/>
    </xf>
    <xf numFmtId="0" fontId="13" fillId="0" borderId="0" xfId="0" applyFont="1" applyFill="1" applyAlignment="1">
      <alignment horizontal="center"/>
    </xf>
    <xf numFmtId="0" fontId="6" fillId="0" borderId="0" xfId="0" applyFont="1" applyFill="1" applyAlignment="1">
      <alignment horizontal="left"/>
    </xf>
    <xf numFmtId="14" fontId="13" fillId="0" borderId="0" xfId="0" applyNumberFormat="1" applyFont="1" applyFill="1" applyBorder="1" applyAlignment="1">
      <alignment horizontal="center"/>
    </xf>
    <xf numFmtId="0" fontId="15" fillId="0" borderId="0" xfId="0" applyFont="1" applyAlignment="1">
      <alignment horizontal="center" vertical="center"/>
    </xf>
    <xf numFmtId="0" fontId="16" fillId="0" borderId="0" xfId="0" applyFont="1" applyAlignment="1">
      <alignment horizontal="center" vertical="center"/>
    </xf>
    <xf numFmtId="0" fontId="16"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ables/table1.xml><?xml version="1.0" encoding="utf-8"?>
<table xmlns="http://schemas.openxmlformats.org/spreadsheetml/2006/main" id="1" name="表8" displayName="表8" ref="A1:K6" totalsRowShown="0">
  <autoFilter ref="A1:K6"/>
  <tableColumns count="11">
    <tableColumn id="1" name="项目编号"/>
    <tableColumn id="2" name="项目名称"/>
    <tableColumn id="3" name="课题负责人"/>
    <tableColumn id="4" name="项目来源"/>
    <tableColumn id="5" name="项目金额（万元）"/>
    <tableColumn id="6" name="到款金额（万元）"/>
    <tableColumn id="7" name="部门"/>
    <tableColumn id="8" name="分类"/>
    <tableColumn id="9" name="系数"/>
    <tableColumn id="10" name="得分"/>
    <tableColumn id="11" name="列1"/>
  </tableColumns>
  <tableStyleInfo name="TableStyleLight15"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7"/>
  <sheetViews>
    <sheetView workbookViewId="0">
      <selection activeCell="L21" sqref="L21"/>
    </sheetView>
  </sheetViews>
  <sheetFormatPr defaultColWidth="9" defaultRowHeight="13.5" outlineLevelRow="6"/>
  <cols>
    <col min="12" max="12" width="10.8916666666667"/>
  </cols>
  <sheetData>
    <row r="1" spans="1:26">
      <c r="A1" s="57" t="s">
        <v>0</v>
      </c>
      <c r="B1" s="58" t="s">
        <v>1</v>
      </c>
      <c r="C1" s="58" t="s">
        <v>2</v>
      </c>
      <c r="D1" s="54" t="s">
        <v>3</v>
      </c>
      <c r="E1" s="54" t="s">
        <v>4</v>
      </c>
      <c r="F1" s="54" t="s">
        <v>5</v>
      </c>
      <c r="G1" s="54" t="s">
        <v>6</v>
      </c>
      <c r="H1" s="59" t="s">
        <v>7</v>
      </c>
      <c r="I1" s="58" t="s">
        <v>8</v>
      </c>
      <c r="J1" s="58" t="s">
        <v>9</v>
      </c>
      <c r="K1" s="58" t="s">
        <v>10</v>
      </c>
      <c r="L1" s="58" t="s">
        <v>11</v>
      </c>
      <c r="M1" s="58" t="s">
        <v>12</v>
      </c>
      <c r="N1" s="59" t="s">
        <v>13</v>
      </c>
      <c r="O1" s="59" t="s">
        <v>14</v>
      </c>
      <c r="P1" s="59" t="s">
        <v>15</v>
      </c>
      <c r="Q1" s="59" t="s">
        <v>16</v>
      </c>
      <c r="R1" s="59" t="s">
        <v>17</v>
      </c>
      <c r="S1" s="59" t="s">
        <v>18</v>
      </c>
      <c r="T1" s="66" t="s">
        <v>19</v>
      </c>
      <c r="U1" s="66" t="s">
        <v>20</v>
      </c>
      <c r="V1" s="66" t="s">
        <v>17</v>
      </c>
      <c r="W1" s="66" t="s">
        <v>21</v>
      </c>
      <c r="X1" s="66" t="s">
        <v>22</v>
      </c>
      <c r="Y1" s="66" t="s">
        <v>23</v>
      </c>
      <c r="Z1" s="68"/>
    </row>
    <row r="2" spans="1:26">
      <c r="A2" s="57">
        <v>1</v>
      </c>
      <c r="B2" s="54" t="s">
        <v>24</v>
      </c>
      <c r="C2" s="58" t="s">
        <v>25</v>
      </c>
      <c r="D2" s="54" t="s">
        <v>26</v>
      </c>
      <c r="E2" s="54" t="s">
        <v>27</v>
      </c>
      <c r="F2" s="54" t="s">
        <v>28</v>
      </c>
      <c r="G2" s="54" t="s">
        <v>29</v>
      </c>
      <c r="H2" s="59" t="s">
        <v>30</v>
      </c>
      <c r="I2" s="58" t="s">
        <v>31</v>
      </c>
      <c r="J2" s="58" t="s">
        <v>32</v>
      </c>
      <c r="K2" s="58">
        <v>28.9</v>
      </c>
      <c r="L2" s="58" t="s">
        <v>33</v>
      </c>
      <c r="M2" s="58" t="s">
        <v>34</v>
      </c>
      <c r="N2" s="58">
        <v>1</v>
      </c>
      <c r="O2" s="58">
        <v>289000</v>
      </c>
      <c r="P2" s="58">
        <v>5</v>
      </c>
      <c r="Q2" s="58">
        <v>10000</v>
      </c>
      <c r="R2" s="58">
        <v>0.8</v>
      </c>
      <c r="S2" s="58">
        <f t="shared" ref="S2:S7" si="0">N2*O2*P2*R2/Q2</f>
        <v>115.6</v>
      </c>
      <c r="T2" s="67">
        <v>2</v>
      </c>
      <c r="U2" s="67">
        <v>100</v>
      </c>
      <c r="V2" s="67">
        <v>0.8</v>
      </c>
      <c r="W2" s="67">
        <v>4624</v>
      </c>
      <c r="X2" s="67">
        <v>4000</v>
      </c>
      <c r="Y2" s="66" t="s">
        <v>26</v>
      </c>
      <c r="Z2" s="68"/>
    </row>
    <row r="3" spans="1:26">
      <c r="A3" s="60">
        <v>2</v>
      </c>
      <c r="B3" s="61" t="s">
        <v>35</v>
      </c>
      <c r="C3" s="58" t="s">
        <v>25</v>
      </c>
      <c r="D3" s="61" t="s">
        <v>36</v>
      </c>
      <c r="E3" s="61" t="s">
        <v>27</v>
      </c>
      <c r="F3" s="61" t="s">
        <v>36</v>
      </c>
      <c r="G3" s="61" t="s">
        <v>37</v>
      </c>
      <c r="H3" s="62" t="s">
        <v>30</v>
      </c>
      <c r="I3" s="63" t="s">
        <v>31</v>
      </c>
      <c r="J3" s="63" t="s">
        <v>38</v>
      </c>
      <c r="K3" s="63">
        <v>43.4</v>
      </c>
      <c r="L3" s="58" t="s">
        <v>39</v>
      </c>
      <c r="M3" s="58" t="s">
        <v>34</v>
      </c>
      <c r="N3" s="63">
        <v>1</v>
      </c>
      <c r="O3" s="63">
        <v>434000</v>
      </c>
      <c r="P3" s="58">
        <v>10</v>
      </c>
      <c r="Q3" s="58">
        <v>10000</v>
      </c>
      <c r="R3" s="63">
        <v>0.8</v>
      </c>
      <c r="S3" s="58">
        <f t="shared" si="0"/>
        <v>347.2</v>
      </c>
      <c r="T3" s="67">
        <v>3</v>
      </c>
      <c r="U3" s="67">
        <v>100</v>
      </c>
      <c r="V3" s="67">
        <v>0.8</v>
      </c>
      <c r="W3" s="67">
        <v>10416</v>
      </c>
      <c r="X3" s="67">
        <v>4000</v>
      </c>
      <c r="Y3" s="66" t="s">
        <v>36</v>
      </c>
      <c r="Z3" s="68"/>
    </row>
    <row r="4" spans="1:26">
      <c r="A4" s="57">
        <v>3</v>
      </c>
      <c r="B4" s="61" t="s">
        <v>40</v>
      </c>
      <c r="C4" s="58" t="s">
        <v>25</v>
      </c>
      <c r="D4" s="61" t="s">
        <v>41</v>
      </c>
      <c r="E4" s="61" t="s">
        <v>27</v>
      </c>
      <c r="F4" s="61" t="s">
        <v>42</v>
      </c>
      <c r="G4" s="61" t="s">
        <v>43</v>
      </c>
      <c r="H4" s="63" t="s">
        <v>44</v>
      </c>
      <c r="I4" s="63" t="s">
        <v>31</v>
      </c>
      <c r="J4" s="63" t="s">
        <v>45</v>
      </c>
      <c r="K4" s="63">
        <v>42.5</v>
      </c>
      <c r="L4" s="58" t="s">
        <v>46</v>
      </c>
      <c r="M4" s="58" t="s">
        <v>34</v>
      </c>
      <c r="N4" s="63">
        <v>1</v>
      </c>
      <c r="O4" s="63">
        <v>425000</v>
      </c>
      <c r="P4" s="58">
        <v>5</v>
      </c>
      <c r="Q4" s="58">
        <v>10000</v>
      </c>
      <c r="R4" s="63">
        <v>1</v>
      </c>
      <c r="S4" s="58">
        <f t="shared" si="0"/>
        <v>212.5</v>
      </c>
      <c r="T4" s="67">
        <v>1</v>
      </c>
      <c r="U4" s="67">
        <v>100</v>
      </c>
      <c r="V4" s="67">
        <v>1</v>
      </c>
      <c r="W4" s="67">
        <v>4250</v>
      </c>
      <c r="X4" s="67">
        <v>4000</v>
      </c>
      <c r="Y4" s="66" t="s">
        <v>41</v>
      </c>
      <c r="Z4" s="68"/>
    </row>
    <row r="5" spans="1:26">
      <c r="A5" s="60">
        <v>4</v>
      </c>
      <c r="B5" s="61" t="s">
        <v>47</v>
      </c>
      <c r="C5" s="58" t="s">
        <v>25</v>
      </c>
      <c r="D5" s="61" t="s">
        <v>48</v>
      </c>
      <c r="E5" s="61" t="s">
        <v>27</v>
      </c>
      <c r="F5" s="64" t="s">
        <v>49</v>
      </c>
      <c r="G5" s="61" t="s">
        <v>50</v>
      </c>
      <c r="H5" s="62" t="s">
        <v>30</v>
      </c>
      <c r="I5" s="63" t="s">
        <v>31</v>
      </c>
      <c r="J5" s="63" t="s">
        <v>45</v>
      </c>
      <c r="K5" s="63">
        <v>29.6</v>
      </c>
      <c r="L5" s="58" t="s">
        <v>51</v>
      </c>
      <c r="M5" s="58" t="s">
        <v>34</v>
      </c>
      <c r="N5" s="63">
        <v>1</v>
      </c>
      <c r="O5" s="63">
        <v>74000</v>
      </c>
      <c r="P5" s="58">
        <v>5</v>
      </c>
      <c r="Q5" s="58">
        <v>10000</v>
      </c>
      <c r="R5" s="63">
        <v>0.8</v>
      </c>
      <c r="S5" s="58">
        <f t="shared" si="0"/>
        <v>29.6</v>
      </c>
      <c r="T5" s="67">
        <v>1</v>
      </c>
      <c r="U5" s="67">
        <v>100</v>
      </c>
      <c r="V5" s="67">
        <v>0.8</v>
      </c>
      <c r="W5" s="67">
        <v>592</v>
      </c>
      <c r="X5" s="67">
        <v>0</v>
      </c>
      <c r="Y5" s="66" t="s">
        <v>48</v>
      </c>
      <c r="Z5" s="68"/>
    </row>
    <row r="6" spans="1:26">
      <c r="A6" s="57">
        <v>5</v>
      </c>
      <c r="B6" s="61" t="s">
        <v>52</v>
      </c>
      <c r="C6" s="58" t="s">
        <v>25</v>
      </c>
      <c r="D6" s="61" t="s">
        <v>53</v>
      </c>
      <c r="E6" s="61" t="s">
        <v>27</v>
      </c>
      <c r="F6" s="61" t="s">
        <v>53</v>
      </c>
      <c r="G6" s="61" t="s">
        <v>54</v>
      </c>
      <c r="H6" s="62" t="s">
        <v>30</v>
      </c>
      <c r="I6" s="63" t="s">
        <v>31</v>
      </c>
      <c r="J6" s="63" t="s">
        <v>45</v>
      </c>
      <c r="K6" s="63">
        <v>25.1</v>
      </c>
      <c r="L6" s="58" t="s">
        <v>55</v>
      </c>
      <c r="M6" s="58" t="s">
        <v>34</v>
      </c>
      <c r="N6" s="63">
        <v>1</v>
      </c>
      <c r="O6" s="63">
        <v>251000</v>
      </c>
      <c r="P6" s="58">
        <v>5</v>
      </c>
      <c r="Q6" s="58">
        <v>10000</v>
      </c>
      <c r="R6" s="63">
        <v>0.8</v>
      </c>
      <c r="S6" s="58">
        <f t="shared" si="0"/>
        <v>100.4</v>
      </c>
      <c r="T6" s="67">
        <v>1</v>
      </c>
      <c r="U6" s="67">
        <v>100</v>
      </c>
      <c r="V6" s="67">
        <v>0.8</v>
      </c>
      <c r="W6" s="67">
        <v>2008</v>
      </c>
      <c r="X6" s="67">
        <v>2008</v>
      </c>
      <c r="Y6" s="66" t="s">
        <v>53</v>
      </c>
      <c r="Z6" s="68"/>
    </row>
    <row r="7" spans="1:26">
      <c r="A7" s="60">
        <v>6</v>
      </c>
      <c r="B7" s="61" t="s">
        <v>56</v>
      </c>
      <c r="C7" s="58" t="s">
        <v>25</v>
      </c>
      <c r="D7" s="61" t="s">
        <v>57</v>
      </c>
      <c r="E7" s="61" t="s">
        <v>27</v>
      </c>
      <c r="F7" s="61" t="s">
        <v>57</v>
      </c>
      <c r="G7" s="61" t="s">
        <v>58</v>
      </c>
      <c r="H7" s="62" t="s">
        <v>30</v>
      </c>
      <c r="I7" s="63" t="s">
        <v>31</v>
      </c>
      <c r="J7" s="63" t="s">
        <v>32</v>
      </c>
      <c r="K7" s="63">
        <v>23</v>
      </c>
      <c r="L7" s="65">
        <v>43391</v>
      </c>
      <c r="M7" s="58" t="s">
        <v>34</v>
      </c>
      <c r="N7" s="63">
        <v>1</v>
      </c>
      <c r="O7" s="63">
        <v>230000</v>
      </c>
      <c r="P7" s="58">
        <v>5</v>
      </c>
      <c r="Q7" s="58">
        <v>10000</v>
      </c>
      <c r="R7" s="63">
        <v>0.8</v>
      </c>
      <c r="S7" s="58">
        <f t="shared" si="0"/>
        <v>92</v>
      </c>
      <c r="T7" s="67">
        <v>2</v>
      </c>
      <c r="U7" s="67">
        <v>100</v>
      </c>
      <c r="V7" s="67">
        <v>0.8</v>
      </c>
      <c r="W7" s="67">
        <v>3680</v>
      </c>
      <c r="X7" s="67">
        <v>3680</v>
      </c>
      <c r="Y7" s="66" t="s">
        <v>57</v>
      </c>
      <c r="Z7" s="68"/>
    </row>
  </sheetData>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47"/>
  <sheetViews>
    <sheetView tabSelected="1" topLeftCell="J11" workbookViewId="0">
      <selection activeCell="Q28" sqref="Q28"/>
    </sheetView>
  </sheetViews>
  <sheetFormatPr defaultColWidth="9.14166666666667" defaultRowHeight="12.75"/>
  <cols>
    <col min="1" max="1" width="9.14166666666667" style="53"/>
    <col min="2" max="2" width="23" style="53" customWidth="1"/>
    <col min="3" max="6" width="9.14166666666667" style="53"/>
    <col min="7" max="7" width="20" style="53" customWidth="1"/>
    <col min="8" max="8" width="10.7166666666667" style="53" customWidth="1"/>
    <col min="9" max="11" width="9.14166666666667" style="53"/>
    <col min="12" max="12" width="19.575" style="53" customWidth="1"/>
    <col min="13" max="14" width="9.14166666666667" style="53"/>
    <col min="15" max="15" width="37.85" style="53" customWidth="1"/>
    <col min="16" max="16384" width="9.14166666666667" style="53"/>
  </cols>
  <sheetData>
    <row r="1" s="53" customFormat="1" spans="1:40">
      <c r="A1" s="54" t="s">
        <v>59</v>
      </c>
      <c r="B1" s="54" t="s">
        <v>60</v>
      </c>
      <c r="C1" s="54" t="s">
        <v>4</v>
      </c>
      <c r="D1" s="54" t="s">
        <v>61</v>
      </c>
      <c r="E1" s="54" t="s">
        <v>2</v>
      </c>
      <c r="F1" s="54" t="s">
        <v>3</v>
      </c>
      <c r="G1" s="54" t="s">
        <v>62</v>
      </c>
      <c r="H1" s="55" t="s">
        <v>63</v>
      </c>
      <c r="I1" s="55" t="s">
        <v>64</v>
      </c>
      <c r="J1" s="54" t="s">
        <v>65</v>
      </c>
      <c r="K1" s="54" t="s">
        <v>66</v>
      </c>
      <c r="L1" s="54" t="s">
        <v>67</v>
      </c>
      <c r="M1" s="54" t="s">
        <v>68</v>
      </c>
      <c r="N1" s="54" t="s">
        <v>69</v>
      </c>
      <c r="O1" s="54" t="s">
        <v>70</v>
      </c>
      <c r="P1" s="53" t="s">
        <v>71</v>
      </c>
      <c r="Q1" s="54" t="s">
        <v>72</v>
      </c>
      <c r="R1" s="55" t="s">
        <v>73</v>
      </c>
      <c r="S1" s="55" t="s">
        <v>74</v>
      </c>
      <c r="T1" s="54" t="s">
        <v>75</v>
      </c>
      <c r="U1" s="54" t="s">
        <v>12</v>
      </c>
      <c r="V1" s="54" t="s">
        <v>76</v>
      </c>
      <c r="W1" s="54" t="s">
        <v>77</v>
      </c>
      <c r="X1" s="54" t="s">
        <v>78</v>
      </c>
      <c r="Y1" s="54" t="s">
        <v>79</v>
      </c>
      <c r="Z1" s="54" t="s">
        <v>80</v>
      </c>
      <c r="AA1" s="54" t="s">
        <v>13</v>
      </c>
      <c r="AB1" s="54" t="s">
        <v>81</v>
      </c>
      <c r="AC1" s="54" t="s">
        <v>82</v>
      </c>
      <c r="AD1" s="54" t="s">
        <v>83</v>
      </c>
      <c r="AE1" s="54" t="s">
        <v>84</v>
      </c>
      <c r="AF1" s="54" t="s">
        <v>85</v>
      </c>
      <c r="AG1" s="54" t="s">
        <v>86</v>
      </c>
      <c r="AH1" s="54" t="s">
        <v>87</v>
      </c>
      <c r="AI1" s="54" t="s">
        <v>88</v>
      </c>
      <c r="AJ1" s="54" t="s">
        <v>89</v>
      </c>
      <c r="AK1" s="54" t="s">
        <v>90</v>
      </c>
      <c r="AL1" s="54" t="s">
        <v>91</v>
      </c>
      <c r="AM1" s="54" t="s">
        <v>92</v>
      </c>
      <c r="AN1" s="54" t="s">
        <v>93</v>
      </c>
    </row>
    <row r="2" s="53" customFormat="1" spans="1:40">
      <c r="A2" s="54" t="s">
        <v>94</v>
      </c>
      <c r="B2" s="54" t="s">
        <v>95</v>
      </c>
      <c r="C2" s="54" t="s">
        <v>27</v>
      </c>
      <c r="D2" s="54" t="s">
        <v>96</v>
      </c>
      <c r="E2" s="54" t="s">
        <v>25</v>
      </c>
      <c r="F2" s="54" t="s">
        <v>97</v>
      </c>
      <c r="G2" s="54" t="s">
        <v>97</v>
      </c>
      <c r="H2" s="54" t="s">
        <v>97</v>
      </c>
      <c r="I2" s="54">
        <v>1</v>
      </c>
      <c r="J2" s="54">
        <v>1</v>
      </c>
      <c r="K2" s="54" t="s">
        <v>98</v>
      </c>
      <c r="L2" s="54" t="s">
        <v>99</v>
      </c>
      <c r="M2" s="54" t="s">
        <v>96</v>
      </c>
      <c r="N2" s="54" t="s">
        <v>96</v>
      </c>
      <c r="O2" s="54" t="s">
        <v>100</v>
      </c>
      <c r="P2" s="53" t="e">
        <v>#N/A</v>
      </c>
      <c r="Q2" s="54" t="e">
        <v>#N/A</v>
      </c>
      <c r="R2" s="54">
        <v>20</v>
      </c>
      <c r="S2" s="54">
        <f t="shared" ref="S2:S27" si="0">I2*R2</f>
        <v>20</v>
      </c>
      <c r="T2" s="54" t="s">
        <v>96</v>
      </c>
      <c r="U2" s="54" t="s">
        <v>34</v>
      </c>
      <c r="V2" s="54" t="s">
        <v>101</v>
      </c>
      <c r="W2" s="54" t="s">
        <v>101</v>
      </c>
      <c r="X2" s="54" t="s">
        <v>96</v>
      </c>
      <c r="Y2" s="54">
        <v>0</v>
      </c>
      <c r="Z2" s="54" t="s">
        <v>102</v>
      </c>
      <c r="AA2" s="54" t="s">
        <v>103</v>
      </c>
      <c r="AB2" s="54" t="s">
        <v>104</v>
      </c>
      <c r="AC2" s="54" t="s">
        <v>105</v>
      </c>
      <c r="AD2" s="54" t="s">
        <v>106</v>
      </c>
      <c r="AE2" s="54" t="s">
        <v>96</v>
      </c>
      <c r="AF2" s="54" t="s">
        <v>96</v>
      </c>
      <c r="AG2" s="54" t="s">
        <v>107</v>
      </c>
      <c r="AH2" s="54" t="s">
        <v>96</v>
      </c>
      <c r="AI2" s="54" t="s">
        <v>108</v>
      </c>
      <c r="AJ2" s="54" t="s">
        <v>96</v>
      </c>
      <c r="AK2" s="54" t="s">
        <v>109</v>
      </c>
      <c r="AL2" s="54" t="s">
        <v>110</v>
      </c>
      <c r="AM2" s="54" t="s">
        <v>111</v>
      </c>
      <c r="AN2" s="54" t="s">
        <v>96</v>
      </c>
    </row>
    <row r="3" s="53" customFormat="1" spans="1:40">
      <c r="A3" s="54" t="s">
        <v>94</v>
      </c>
      <c r="B3" s="54" t="s">
        <v>112</v>
      </c>
      <c r="C3" s="54" t="s">
        <v>27</v>
      </c>
      <c r="D3" s="54" t="s">
        <v>113</v>
      </c>
      <c r="E3" s="54" t="s">
        <v>114</v>
      </c>
      <c r="F3" s="54" t="s">
        <v>115</v>
      </c>
      <c r="G3" s="54" t="s">
        <v>116</v>
      </c>
      <c r="H3" s="55" t="s">
        <v>117</v>
      </c>
      <c r="I3" s="54">
        <v>1</v>
      </c>
      <c r="J3" s="54">
        <v>2</v>
      </c>
      <c r="K3" s="54" t="s">
        <v>118</v>
      </c>
      <c r="L3" s="54" t="s">
        <v>119</v>
      </c>
      <c r="M3" s="54" t="s">
        <v>96</v>
      </c>
      <c r="N3" s="54" t="s">
        <v>96</v>
      </c>
      <c r="O3" s="54" t="s">
        <v>100</v>
      </c>
      <c r="P3" s="53" t="e">
        <v>#N/A</v>
      </c>
      <c r="Q3" s="54" t="e">
        <v>#N/A</v>
      </c>
      <c r="R3" s="54">
        <v>20</v>
      </c>
      <c r="S3" s="54">
        <f t="shared" si="0"/>
        <v>20</v>
      </c>
      <c r="T3" s="54" t="s">
        <v>96</v>
      </c>
      <c r="U3" s="54" t="s">
        <v>34</v>
      </c>
      <c r="V3" s="54" t="s">
        <v>120</v>
      </c>
      <c r="W3" s="54" t="s">
        <v>121</v>
      </c>
      <c r="X3" s="54" t="s">
        <v>122</v>
      </c>
      <c r="Y3" s="54">
        <v>0.8</v>
      </c>
      <c r="Z3" s="54" t="s">
        <v>102</v>
      </c>
      <c r="AA3" s="54" t="s">
        <v>103</v>
      </c>
      <c r="AB3" s="54" t="s">
        <v>123</v>
      </c>
      <c r="AC3" s="54" t="s">
        <v>124</v>
      </c>
      <c r="AD3" s="54" t="s">
        <v>125</v>
      </c>
      <c r="AE3" s="54" t="s">
        <v>96</v>
      </c>
      <c r="AF3" s="54" t="s">
        <v>96</v>
      </c>
      <c r="AG3" s="54" t="s">
        <v>107</v>
      </c>
      <c r="AH3" s="54" t="s">
        <v>126</v>
      </c>
      <c r="AI3" s="54" t="s">
        <v>108</v>
      </c>
      <c r="AJ3" s="54" t="s">
        <v>127</v>
      </c>
      <c r="AK3" s="54" t="s">
        <v>128</v>
      </c>
      <c r="AL3" s="54" t="s">
        <v>129</v>
      </c>
      <c r="AM3" s="54" t="s">
        <v>111</v>
      </c>
      <c r="AN3" s="54" t="s">
        <v>96</v>
      </c>
    </row>
    <row r="4" s="53" customFormat="1" spans="1:40">
      <c r="A4" s="54" t="s">
        <v>94</v>
      </c>
      <c r="B4" s="54" t="s">
        <v>130</v>
      </c>
      <c r="C4" s="54" t="s">
        <v>27</v>
      </c>
      <c r="D4" s="54" t="s">
        <v>96</v>
      </c>
      <c r="E4" s="54" t="s">
        <v>25</v>
      </c>
      <c r="F4" s="54" t="s">
        <v>131</v>
      </c>
      <c r="G4" s="54" t="s">
        <v>131</v>
      </c>
      <c r="H4" s="54" t="s">
        <v>131</v>
      </c>
      <c r="I4" s="54">
        <v>1</v>
      </c>
      <c r="J4" s="54">
        <v>1</v>
      </c>
      <c r="K4" s="54" t="s">
        <v>132</v>
      </c>
      <c r="L4" s="54" t="s">
        <v>133</v>
      </c>
      <c r="M4" s="54" t="s">
        <v>96</v>
      </c>
      <c r="N4" s="54" t="s">
        <v>96</v>
      </c>
      <c r="O4" s="54" t="s">
        <v>100</v>
      </c>
      <c r="P4" s="53" t="e">
        <v>#N/A</v>
      </c>
      <c r="Q4" s="54" t="e">
        <v>#N/A</v>
      </c>
      <c r="R4" s="54">
        <v>20</v>
      </c>
      <c r="S4" s="54">
        <f t="shared" si="0"/>
        <v>20</v>
      </c>
      <c r="T4" s="54" t="s">
        <v>96</v>
      </c>
      <c r="U4" s="54" t="s">
        <v>34</v>
      </c>
      <c r="V4" s="54" t="s">
        <v>101</v>
      </c>
      <c r="W4" s="54" t="s">
        <v>134</v>
      </c>
      <c r="X4" s="54" t="s">
        <v>96</v>
      </c>
      <c r="Y4" s="54">
        <v>0</v>
      </c>
      <c r="Z4" s="54" t="s">
        <v>135</v>
      </c>
      <c r="AA4" s="54" t="s">
        <v>103</v>
      </c>
      <c r="AB4" s="54" t="s">
        <v>104</v>
      </c>
      <c r="AC4" s="54" t="s">
        <v>136</v>
      </c>
      <c r="AD4" s="54" t="s">
        <v>125</v>
      </c>
      <c r="AE4" s="54" t="s">
        <v>96</v>
      </c>
      <c r="AF4" s="54" t="s">
        <v>96</v>
      </c>
      <c r="AG4" s="54" t="s">
        <v>107</v>
      </c>
      <c r="AH4" s="54" t="s">
        <v>96</v>
      </c>
      <c r="AI4" s="54" t="s">
        <v>108</v>
      </c>
      <c r="AJ4" s="54" t="s">
        <v>96</v>
      </c>
      <c r="AK4" s="54" t="s">
        <v>137</v>
      </c>
      <c r="AL4" s="54" t="s">
        <v>138</v>
      </c>
      <c r="AM4" s="54" t="s">
        <v>111</v>
      </c>
      <c r="AN4" s="54" t="s">
        <v>96</v>
      </c>
    </row>
    <row r="5" s="53" customFormat="1" spans="1:40">
      <c r="A5" s="54" t="s">
        <v>94</v>
      </c>
      <c r="B5" s="54" t="s">
        <v>139</v>
      </c>
      <c r="C5" s="54" t="s">
        <v>27</v>
      </c>
      <c r="D5" s="54" t="s">
        <v>96</v>
      </c>
      <c r="E5" s="54" t="s">
        <v>25</v>
      </c>
      <c r="F5" s="54" t="s">
        <v>140</v>
      </c>
      <c r="G5" s="54" t="s">
        <v>140</v>
      </c>
      <c r="H5" s="54" t="s">
        <v>140</v>
      </c>
      <c r="I5" s="54">
        <v>1</v>
      </c>
      <c r="J5" s="54">
        <v>1</v>
      </c>
      <c r="K5" s="54" t="s">
        <v>141</v>
      </c>
      <c r="L5" s="54" t="s">
        <v>142</v>
      </c>
      <c r="M5" s="54" t="s">
        <v>96</v>
      </c>
      <c r="N5" s="54" t="s">
        <v>96</v>
      </c>
      <c r="O5" s="54" t="s">
        <v>100</v>
      </c>
      <c r="P5" s="53" t="e">
        <v>#N/A</v>
      </c>
      <c r="Q5" s="54" t="e">
        <v>#N/A</v>
      </c>
      <c r="R5" s="54">
        <v>20</v>
      </c>
      <c r="S5" s="54">
        <f t="shared" si="0"/>
        <v>20</v>
      </c>
      <c r="T5" s="54" t="s">
        <v>96</v>
      </c>
      <c r="U5" s="54" t="s">
        <v>34</v>
      </c>
      <c r="V5" s="54" t="s">
        <v>101</v>
      </c>
      <c r="W5" s="54" t="s">
        <v>143</v>
      </c>
      <c r="X5" s="54" t="s">
        <v>96</v>
      </c>
      <c r="Y5" s="54">
        <v>0</v>
      </c>
      <c r="Z5" s="54" t="s">
        <v>102</v>
      </c>
      <c r="AA5" s="54" t="s">
        <v>103</v>
      </c>
      <c r="AB5" s="54" t="s">
        <v>104</v>
      </c>
      <c r="AC5" s="54" t="s">
        <v>136</v>
      </c>
      <c r="AD5" s="54" t="s">
        <v>106</v>
      </c>
      <c r="AE5" s="54" t="s">
        <v>96</v>
      </c>
      <c r="AF5" s="54" t="s">
        <v>96</v>
      </c>
      <c r="AG5" s="54" t="s">
        <v>107</v>
      </c>
      <c r="AH5" s="54" t="s">
        <v>96</v>
      </c>
      <c r="AI5" s="54" t="s">
        <v>108</v>
      </c>
      <c r="AJ5" s="54" t="s">
        <v>96</v>
      </c>
      <c r="AK5" s="54" t="s">
        <v>144</v>
      </c>
      <c r="AL5" s="54" t="s">
        <v>145</v>
      </c>
      <c r="AM5" s="54" t="s">
        <v>111</v>
      </c>
      <c r="AN5" s="54" t="s">
        <v>96</v>
      </c>
    </row>
    <row r="6" s="53" customFormat="1" spans="1:40">
      <c r="A6" s="54" t="s">
        <v>94</v>
      </c>
      <c r="B6" s="54" t="s">
        <v>146</v>
      </c>
      <c r="C6" s="54" t="s">
        <v>27</v>
      </c>
      <c r="D6" s="54" t="s">
        <v>147</v>
      </c>
      <c r="E6" s="54" t="s">
        <v>25</v>
      </c>
      <c r="F6" s="54" t="s">
        <v>148</v>
      </c>
      <c r="G6" s="54" t="s">
        <v>148</v>
      </c>
      <c r="H6" s="54" t="s">
        <v>148</v>
      </c>
      <c r="I6" s="54">
        <v>1</v>
      </c>
      <c r="J6" s="54">
        <v>1</v>
      </c>
      <c r="K6" s="54" t="s">
        <v>149</v>
      </c>
      <c r="L6" s="54" t="s">
        <v>150</v>
      </c>
      <c r="M6" s="54" t="s">
        <v>96</v>
      </c>
      <c r="N6" s="54" t="s">
        <v>96</v>
      </c>
      <c r="O6" s="54" t="s">
        <v>100</v>
      </c>
      <c r="P6" s="53" t="e">
        <v>#N/A</v>
      </c>
      <c r="Q6" s="54" t="e">
        <v>#N/A</v>
      </c>
      <c r="R6" s="54">
        <v>20</v>
      </c>
      <c r="S6" s="54">
        <f t="shared" si="0"/>
        <v>20</v>
      </c>
      <c r="T6" s="54" t="s">
        <v>96</v>
      </c>
      <c r="U6" s="54" t="s">
        <v>34</v>
      </c>
      <c r="V6" s="54" t="s">
        <v>101</v>
      </c>
      <c r="W6" s="54" t="s">
        <v>151</v>
      </c>
      <c r="X6" s="54" t="s">
        <v>152</v>
      </c>
      <c r="Y6" s="54">
        <v>0.5</v>
      </c>
      <c r="Z6" s="54" t="s">
        <v>102</v>
      </c>
      <c r="AA6" s="54" t="s">
        <v>103</v>
      </c>
      <c r="AB6" s="54" t="s">
        <v>104</v>
      </c>
      <c r="AC6" s="54" t="s">
        <v>136</v>
      </c>
      <c r="AD6" s="54" t="s">
        <v>125</v>
      </c>
      <c r="AE6" s="54" t="s">
        <v>153</v>
      </c>
      <c r="AF6" s="54" t="s">
        <v>154</v>
      </c>
      <c r="AG6" s="54" t="s">
        <v>107</v>
      </c>
      <c r="AH6" s="54" t="s">
        <v>96</v>
      </c>
      <c r="AI6" s="54" t="s">
        <v>108</v>
      </c>
      <c r="AJ6" s="54" t="s">
        <v>127</v>
      </c>
      <c r="AK6" s="54" t="s">
        <v>155</v>
      </c>
      <c r="AL6" s="54" t="s">
        <v>156</v>
      </c>
      <c r="AM6" s="54" t="s">
        <v>111</v>
      </c>
      <c r="AN6" s="54" t="s">
        <v>96</v>
      </c>
    </row>
    <row r="7" s="53" customFormat="1" spans="1:40">
      <c r="A7" s="54" t="s">
        <v>94</v>
      </c>
      <c r="B7" s="54" t="s">
        <v>157</v>
      </c>
      <c r="C7" s="54" t="s">
        <v>27</v>
      </c>
      <c r="D7" s="54" t="s">
        <v>96</v>
      </c>
      <c r="E7" s="54" t="s">
        <v>25</v>
      </c>
      <c r="F7" s="54" t="s">
        <v>158</v>
      </c>
      <c r="G7" s="54" t="s">
        <v>158</v>
      </c>
      <c r="H7" s="54" t="s">
        <v>158</v>
      </c>
      <c r="I7" s="54">
        <v>1</v>
      </c>
      <c r="J7" s="54">
        <v>1</v>
      </c>
      <c r="K7" s="54" t="s">
        <v>159</v>
      </c>
      <c r="L7" s="54" t="s">
        <v>160</v>
      </c>
      <c r="M7" s="54" t="s">
        <v>96</v>
      </c>
      <c r="N7" s="54" t="s">
        <v>96</v>
      </c>
      <c r="O7" s="54" t="s">
        <v>100</v>
      </c>
      <c r="P7" s="53" t="e">
        <v>#N/A</v>
      </c>
      <c r="Q7" s="54" t="e">
        <v>#N/A</v>
      </c>
      <c r="R7" s="54">
        <v>20</v>
      </c>
      <c r="S7" s="54">
        <f t="shared" si="0"/>
        <v>20</v>
      </c>
      <c r="T7" s="54" t="s">
        <v>96</v>
      </c>
      <c r="U7" s="54" t="s">
        <v>34</v>
      </c>
      <c r="V7" s="54" t="s">
        <v>101</v>
      </c>
      <c r="W7" s="54" t="s">
        <v>161</v>
      </c>
      <c r="X7" s="54" t="s">
        <v>96</v>
      </c>
      <c r="Y7" s="54">
        <v>0</v>
      </c>
      <c r="Z7" s="54" t="s">
        <v>162</v>
      </c>
      <c r="AA7" s="54" t="s">
        <v>103</v>
      </c>
      <c r="AB7" s="54" t="s">
        <v>163</v>
      </c>
      <c r="AC7" s="54" t="s">
        <v>136</v>
      </c>
      <c r="AD7" s="54" t="s">
        <v>106</v>
      </c>
      <c r="AE7" s="54" t="s">
        <v>96</v>
      </c>
      <c r="AF7" s="54" t="s">
        <v>96</v>
      </c>
      <c r="AG7" s="54" t="s">
        <v>107</v>
      </c>
      <c r="AH7" s="54" t="s">
        <v>96</v>
      </c>
      <c r="AI7" s="54" t="s">
        <v>108</v>
      </c>
      <c r="AJ7" s="54" t="s">
        <v>96</v>
      </c>
      <c r="AK7" s="54" t="s">
        <v>164</v>
      </c>
      <c r="AL7" s="54" t="s">
        <v>165</v>
      </c>
      <c r="AM7" s="54" t="s">
        <v>111</v>
      </c>
      <c r="AN7" s="54" t="s">
        <v>96</v>
      </c>
    </row>
    <row r="8" s="53" customFormat="1" spans="1:40">
      <c r="A8" s="54" t="s">
        <v>94</v>
      </c>
      <c r="B8" s="54" t="s">
        <v>166</v>
      </c>
      <c r="C8" s="54" t="s">
        <v>27</v>
      </c>
      <c r="D8" s="54" t="s">
        <v>96</v>
      </c>
      <c r="E8" s="54" t="s">
        <v>25</v>
      </c>
      <c r="F8" s="54" t="s">
        <v>167</v>
      </c>
      <c r="G8" s="54" t="s">
        <v>167</v>
      </c>
      <c r="H8" s="54" t="s">
        <v>167</v>
      </c>
      <c r="I8" s="54">
        <v>1</v>
      </c>
      <c r="J8" s="54">
        <v>1</v>
      </c>
      <c r="K8" s="54" t="s">
        <v>168</v>
      </c>
      <c r="L8" s="54" t="s">
        <v>150</v>
      </c>
      <c r="M8" s="54" t="s">
        <v>96</v>
      </c>
      <c r="N8" s="54" t="s">
        <v>96</v>
      </c>
      <c r="O8" s="54" t="s">
        <v>100</v>
      </c>
      <c r="P8" s="53" t="e">
        <v>#N/A</v>
      </c>
      <c r="Q8" s="54" t="e">
        <v>#N/A</v>
      </c>
      <c r="R8" s="54">
        <v>20</v>
      </c>
      <c r="S8" s="54">
        <f t="shared" si="0"/>
        <v>20</v>
      </c>
      <c r="T8" s="54" t="s">
        <v>96</v>
      </c>
      <c r="U8" s="54" t="s">
        <v>34</v>
      </c>
      <c r="V8" s="54" t="s">
        <v>101</v>
      </c>
      <c r="W8" s="54" t="s">
        <v>169</v>
      </c>
      <c r="X8" s="54" t="s">
        <v>96</v>
      </c>
      <c r="Y8" s="54">
        <v>0</v>
      </c>
      <c r="Z8" s="54" t="s">
        <v>102</v>
      </c>
      <c r="AA8" s="54" t="s">
        <v>103</v>
      </c>
      <c r="AB8" s="54" t="s">
        <v>104</v>
      </c>
      <c r="AC8" s="54" t="s">
        <v>105</v>
      </c>
      <c r="AD8" s="54" t="s">
        <v>125</v>
      </c>
      <c r="AE8" s="54" t="s">
        <v>96</v>
      </c>
      <c r="AF8" s="54" t="s">
        <v>96</v>
      </c>
      <c r="AG8" s="54" t="s">
        <v>107</v>
      </c>
      <c r="AH8" s="54" t="s">
        <v>96</v>
      </c>
      <c r="AI8" s="54" t="s">
        <v>108</v>
      </c>
      <c r="AJ8" s="54" t="s">
        <v>96</v>
      </c>
      <c r="AK8" s="54" t="s">
        <v>155</v>
      </c>
      <c r="AL8" s="54" t="s">
        <v>156</v>
      </c>
      <c r="AM8" s="54" t="s">
        <v>111</v>
      </c>
      <c r="AN8" s="54" t="s">
        <v>96</v>
      </c>
    </row>
    <row r="9" s="53" customFormat="1" spans="1:40">
      <c r="A9" s="54" t="s">
        <v>94</v>
      </c>
      <c r="B9" s="54" t="s">
        <v>170</v>
      </c>
      <c r="C9" s="54" t="s">
        <v>27</v>
      </c>
      <c r="D9" s="54" t="s">
        <v>96</v>
      </c>
      <c r="E9" s="54" t="s">
        <v>25</v>
      </c>
      <c r="F9" s="54" t="s">
        <v>171</v>
      </c>
      <c r="G9" s="54" t="s">
        <v>171</v>
      </c>
      <c r="H9" s="54" t="s">
        <v>171</v>
      </c>
      <c r="I9" s="54">
        <v>1</v>
      </c>
      <c r="J9" s="54">
        <v>1</v>
      </c>
      <c r="K9" s="54" t="s">
        <v>172</v>
      </c>
      <c r="L9" s="54" t="s">
        <v>99</v>
      </c>
      <c r="M9" s="54" t="s">
        <v>96</v>
      </c>
      <c r="N9" s="54" t="s">
        <v>96</v>
      </c>
      <c r="O9" s="54" t="s">
        <v>100</v>
      </c>
      <c r="P9" s="53" t="e">
        <v>#N/A</v>
      </c>
      <c r="Q9" s="54" t="e">
        <v>#N/A</v>
      </c>
      <c r="R9" s="54">
        <v>20</v>
      </c>
      <c r="S9" s="54">
        <f t="shared" si="0"/>
        <v>20</v>
      </c>
      <c r="T9" s="54" t="s">
        <v>96</v>
      </c>
      <c r="U9" s="54" t="s">
        <v>34</v>
      </c>
      <c r="V9" s="54" t="s">
        <v>101</v>
      </c>
      <c r="W9" s="54" t="s">
        <v>101</v>
      </c>
      <c r="X9" s="54" t="s">
        <v>96</v>
      </c>
      <c r="Y9" s="54">
        <v>0</v>
      </c>
      <c r="Z9" s="54" t="s">
        <v>102</v>
      </c>
      <c r="AA9" s="54" t="s">
        <v>103</v>
      </c>
      <c r="AB9" s="54" t="s">
        <v>104</v>
      </c>
      <c r="AC9" s="54" t="s">
        <v>136</v>
      </c>
      <c r="AD9" s="54" t="s">
        <v>125</v>
      </c>
      <c r="AE9" s="54" t="s">
        <v>96</v>
      </c>
      <c r="AF9" s="54" t="s">
        <v>96</v>
      </c>
      <c r="AG9" s="54" t="s">
        <v>107</v>
      </c>
      <c r="AH9" s="54" t="s">
        <v>96</v>
      </c>
      <c r="AI9" s="54" t="s">
        <v>108</v>
      </c>
      <c r="AJ9" s="54" t="s">
        <v>96</v>
      </c>
      <c r="AK9" s="54" t="s">
        <v>109</v>
      </c>
      <c r="AL9" s="54" t="s">
        <v>173</v>
      </c>
      <c r="AM9" s="54" t="s">
        <v>111</v>
      </c>
      <c r="AN9" s="54" t="s">
        <v>96</v>
      </c>
    </row>
    <row r="10" s="53" customFormat="1" spans="1:40">
      <c r="A10" s="54" t="s">
        <v>94</v>
      </c>
      <c r="B10" s="54" t="s">
        <v>174</v>
      </c>
      <c r="C10" s="54" t="s">
        <v>27</v>
      </c>
      <c r="D10" s="54" t="s">
        <v>96</v>
      </c>
      <c r="E10" s="54" t="s">
        <v>25</v>
      </c>
      <c r="F10" s="54" t="s">
        <v>175</v>
      </c>
      <c r="G10" s="54" t="s">
        <v>175</v>
      </c>
      <c r="H10" s="54" t="s">
        <v>175</v>
      </c>
      <c r="I10" s="54">
        <v>1</v>
      </c>
      <c r="J10" s="54">
        <v>1</v>
      </c>
      <c r="K10" s="54" t="s">
        <v>176</v>
      </c>
      <c r="L10" s="54" t="s">
        <v>177</v>
      </c>
      <c r="M10" s="54" t="s">
        <v>96</v>
      </c>
      <c r="N10" s="54" t="s">
        <v>96</v>
      </c>
      <c r="O10" s="54" t="s">
        <v>100</v>
      </c>
      <c r="P10" s="53" t="e">
        <v>#N/A</v>
      </c>
      <c r="Q10" s="54" t="e">
        <v>#N/A</v>
      </c>
      <c r="R10" s="54">
        <v>20</v>
      </c>
      <c r="S10" s="54">
        <f t="shared" si="0"/>
        <v>20</v>
      </c>
      <c r="T10" s="54" t="s">
        <v>96</v>
      </c>
      <c r="U10" s="54" t="s">
        <v>34</v>
      </c>
      <c r="V10" s="54" t="s">
        <v>101</v>
      </c>
      <c r="W10" s="54" t="s">
        <v>178</v>
      </c>
      <c r="X10" s="54" t="s">
        <v>96</v>
      </c>
      <c r="Y10" s="54">
        <v>0</v>
      </c>
      <c r="Z10" s="54" t="s">
        <v>102</v>
      </c>
      <c r="AA10" s="54" t="s">
        <v>103</v>
      </c>
      <c r="AB10" s="54" t="s">
        <v>104</v>
      </c>
      <c r="AC10" s="54" t="s">
        <v>105</v>
      </c>
      <c r="AD10" s="54" t="s">
        <v>125</v>
      </c>
      <c r="AE10" s="54" t="s">
        <v>96</v>
      </c>
      <c r="AF10" s="54" t="s">
        <v>96</v>
      </c>
      <c r="AG10" s="54" t="s">
        <v>107</v>
      </c>
      <c r="AH10" s="54" t="s">
        <v>96</v>
      </c>
      <c r="AI10" s="54" t="s">
        <v>108</v>
      </c>
      <c r="AJ10" s="54" t="s">
        <v>127</v>
      </c>
      <c r="AK10" s="54" t="s">
        <v>179</v>
      </c>
      <c r="AL10" s="54" t="s">
        <v>180</v>
      </c>
      <c r="AM10" s="54" t="s">
        <v>111</v>
      </c>
      <c r="AN10" s="54" t="s">
        <v>96</v>
      </c>
    </row>
    <row r="11" s="53" customFormat="1" spans="1:40">
      <c r="A11" s="54" t="s">
        <v>94</v>
      </c>
      <c r="B11" s="54" t="s">
        <v>181</v>
      </c>
      <c r="C11" s="54" t="s">
        <v>27</v>
      </c>
      <c r="D11" s="54" t="s">
        <v>96</v>
      </c>
      <c r="E11" s="54" t="s">
        <v>25</v>
      </c>
      <c r="F11" s="54" t="s">
        <v>97</v>
      </c>
      <c r="G11" s="54" t="s">
        <v>97</v>
      </c>
      <c r="H11" s="54" t="s">
        <v>97</v>
      </c>
      <c r="I11" s="54">
        <v>1</v>
      </c>
      <c r="J11" s="54">
        <v>1</v>
      </c>
      <c r="K11" s="54" t="s">
        <v>182</v>
      </c>
      <c r="L11" s="54" t="s">
        <v>183</v>
      </c>
      <c r="M11" s="54" t="s">
        <v>96</v>
      </c>
      <c r="N11" s="54" t="s">
        <v>96</v>
      </c>
      <c r="O11" s="54" t="s">
        <v>100</v>
      </c>
      <c r="P11" s="53" t="e">
        <v>#N/A</v>
      </c>
      <c r="Q11" s="54" t="e">
        <v>#N/A</v>
      </c>
      <c r="R11" s="54">
        <v>20</v>
      </c>
      <c r="S11" s="54">
        <f t="shared" si="0"/>
        <v>20</v>
      </c>
      <c r="T11" s="54" t="s">
        <v>96</v>
      </c>
      <c r="U11" s="54" t="s">
        <v>34</v>
      </c>
      <c r="V11" s="54" t="s">
        <v>101</v>
      </c>
      <c r="W11" s="54" t="s">
        <v>184</v>
      </c>
      <c r="X11" s="54" t="s">
        <v>96</v>
      </c>
      <c r="Y11" s="54">
        <v>0</v>
      </c>
      <c r="Z11" s="54" t="s">
        <v>102</v>
      </c>
      <c r="AA11" s="54" t="s">
        <v>103</v>
      </c>
      <c r="AB11" s="54" t="s">
        <v>104</v>
      </c>
      <c r="AC11" s="54" t="s">
        <v>105</v>
      </c>
      <c r="AD11" s="54" t="s">
        <v>106</v>
      </c>
      <c r="AE11" s="54" t="s">
        <v>96</v>
      </c>
      <c r="AF11" s="54" t="s">
        <v>96</v>
      </c>
      <c r="AG11" s="54" t="s">
        <v>107</v>
      </c>
      <c r="AH11" s="54" t="s">
        <v>96</v>
      </c>
      <c r="AI11" s="54" t="s">
        <v>108</v>
      </c>
      <c r="AJ11" s="54" t="s">
        <v>96</v>
      </c>
      <c r="AK11" s="54" t="s">
        <v>185</v>
      </c>
      <c r="AL11" s="54" t="s">
        <v>186</v>
      </c>
      <c r="AM11" s="54" t="s">
        <v>111</v>
      </c>
      <c r="AN11" s="54" t="s">
        <v>96</v>
      </c>
    </row>
    <row r="12" s="53" customFormat="1" spans="1:40">
      <c r="A12" s="54" t="s">
        <v>94</v>
      </c>
      <c r="B12" s="54" t="s">
        <v>187</v>
      </c>
      <c r="C12" s="54" t="s">
        <v>27</v>
      </c>
      <c r="D12" s="54" t="s">
        <v>96</v>
      </c>
      <c r="E12" s="54" t="s">
        <v>114</v>
      </c>
      <c r="F12" s="54" t="s">
        <v>188</v>
      </c>
      <c r="G12" s="54" t="s">
        <v>189</v>
      </c>
      <c r="H12" s="55" t="s">
        <v>190</v>
      </c>
      <c r="I12" s="54">
        <v>1</v>
      </c>
      <c r="J12" s="54">
        <v>3</v>
      </c>
      <c r="K12" s="54" t="s">
        <v>191</v>
      </c>
      <c r="L12" s="54" t="s">
        <v>192</v>
      </c>
      <c r="M12" s="54" t="s">
        <v>96</v>
      </c>
      <c r="N12" s="54" t="s">
        <v>96</v>
      </c>
      <c r="O12" s="54" t="s">
        <v>100</v>
      </c>
      <c r="P12" s="53" t="e">
        <v>#N/A</v>
      </c>
      <c r="Q12" s="54" t="e">
        <v>#N/A</v>
      </c>
      <c r="R12" s="54">
        <v>20</v>
      </c>
      <c r="S12" s="54">
        <f t="shared" si="0"/>
        <v>20</v>
      </c>
      <c r="T12" s="54" t="s">
        <v>96</v>
      </c>
      <c r="U12" s="54" t="s">
        <v>34</v>
      </c>
      <c r="V12" s="54" t="s">
        <v>101</v>
      </c>
      <c r="W12" s="54" t="s">
        <v>193</v>
      </c>
      <c r="X12" s="54" t="s">
        <v>96</v>
      </c>
      <c r="Y12" s="54">
        <v>0</v>
      </c>
      <c r="Z12" s="54" t="s">
        <v>102</v>
      </c>
      <c r="AA12" s="54" t="s">
        <v>103</v>
      </c>
      <c r="AB12" s="54" t="s">
        <v>163</v>
      </c>
      <c r="AC12" s="54" t="s">
        <v>105</v>
      </c>
      <c r="AD12" s="54" t="s">
        <v>106</v>
      </c>
      <c r="AE12" s="54" t="s">
        <v>96</v>
      </c>
      <c r="AF12" s="54" t="s">
        <v>96</v>
      </c>
      <c r="AG12" s="54" t="s">
        <v>107</v>
      </c>
      <c r="AH12" s="54" t="s">
        <v>96</v>
      </c>
      <c r="AI12" s="54" t="s">
        <v>108</v>
      </c>
      <c r="AJ12" s="54" t="s">
        <v>96</v>
      </c>
      <c r="AK12" s="54" t="s">
        <v>194</v>
      </c>
      <c r="AL12" s="54" t="s">
        <v>195</v>
      </c>
      <c r="AM12" s="54" t="s">
        <v>111</v>
      </c>
      <c r="AN12" s="54" t="s">
        <v>96</v>
      </c>
    </row>
    <row r="13" s="53" customFormat="1" spans="1:40">
      <c r="A13" s="54" t="s">
        <v>94</v>
      </c>
      <c r="B13" s="54" t="s">
        <v>196</v>
      </c>
      <c r="C13" s="54" t="s">
        <v>27</v>
      </c>
      <c r="D13" s="54" t="s">
        <v>96</v>
      </c>
      <c r="E13" s="54" t="s">
        <v>25</v>
      </c>
      <c r="F13" s="54" t="s">
        <v>197</v>
      </c>
      <c r="G13" s="54" t="s">
        <v>197</v>
      </c>
      <c r="H13" s="54" t="s">
        <v>197</v>
      </c>
      <c r="I13" s="54">
        <v>1</v>
      </c>
      <c r="J13" s="54">
        <v>1</v>
      </c>
      <c r="K13" s="54" t="s">
        <v>198</v>
      </c>
      <c r="L13" s="54" t="s">
        <v>199</v>
      </c>
      <c r="M13" s="54" t="s">
        <v>96</v>
      </c>
      <c r="N13" s="54" t="s">
        <v>96</v>
      </c>
      <c r="O13" s="54" t="s">
        <v>100</v>
      </c>
      <c r="P13" s="53" t="e">
        <v>#N/A</v>
      </c>
      <c r="Q13" s="54" t="e">
        <v>#N/A</v>
      </c>
      <c r="R13" s="54">
        <v>20</v>
      </c>
      <c r="S13" s="54">
        <f t="shared" si="0"/>
        <v>20</v>
      </c>
      <c r="T13" s="54" t="s">
        <v>96</v>
      </c>
      <c r="U13" s="54" t="s">
        <v>34</v>
      </c>
      <c r="V13" s="54" t="s">
        <v>101</v>
      </c>
      <c r="W13" s="54" t="s">
        <v>161</v>
      </c>
      <c r="X13" s="54" t="s">
        <v>96</v>
      </c>
      <c r="Y13" s="54">
        <v>0</v>
      </c>
      <c r="Z13" s="54" t="s">
        <v>102</v>
      </c>
      <c r="AA13" s="54" t="s">
        <v>103</v>
      </c>
      <c r="AB13" s="54" t="s">
        <v>104</v>
      </c>
      <c r="AC13" s="54" t="s">
        <v>136</v>
      </c>
      <c r="AD13" s="54" t="s">
        <v>106</v>
      </c>
      <c r="AE13" s="54" t="s">
        <v>96</v>
      </c>
      <c r="AF13" s="54" t="s">
        <v>96</v>
      </c>
      <c r="AG13" s="54" t="s">
        <v>107</v>
      </c>
      <c r="AH13" s="54" t="s">
        <v>96</v>
      </c>
      <c r="AI13" s="54" t="s">
        <v>108</v>
      </c>
      <c r="AJ13" s="54" t="s">
        <v>96</v>
      </c>
      <c r="AK13" s="54" t="s">
        <v>200</v>
      </c>
      <c r="AL13" s="54" t="s">
        <v>201</v>
      </c>
      <c r="AM13" s="54" t="s">
        <v>111</v>
      </c>
      <c r="AN13" s="54" t="s">
        <v>96</v>
      </c>
    </row>
    <row r="14" s="53" customFormat="1" spans="1:40">
      <c r="A14" s="54" t="s">
        <v>94</v>
      </c>
      <c r="B14" s="54" t="s">
        <v>202</v>
      </c>
      <c r="C14" s="54" t="s">
        <v>27</v>
      </c>
      <c r="D14" s="54" t="s">
        <v>96</v>
      </c>
      <c r="E14" s="54" t="s">
        <v>25</v>
      </c>
      <c r="F14" s="54" t="s">
        <v>203</v>
      </c>
      <c r="G14" s="54" t="s">
        <v>203</v>
      </c>
      <c r="H14" s="54" t="s">
        <v>203</v>
      </c>
      <c r="I14" s="54">
        <v>1</v>
      </c>
      <c r="J14" s="54">
        <v>1</v>
      </c>
      <c r="K14" s="54" t="s">
        <v>204</v>
      </c>
      <c r="L14" s="54" t="s">
        <v>205</v>
      </c>
      <c r="M14" s="54" t="s">
        <v>96</v>
      </c>
      <c r="N14" s="54" t="s">
        <v>96</v>
      </c>
      <c r="O14" s="54" t="s">
        <v>100</v>
      </c>
      <c r="P14" s="53" t="e">
        <v>#N/A</v>
      </c>
      <c r="Q14" s="54" t="e">
        <v>#N/A</v>
      </c>
      <c r="R14" s="54">
        <v>20</v>
      </c>
      <c r="S14" s="54">
        <f t="shared" si="0"/>
        <v>20</v>
      </c>
      <c r="T14" s="54" t="s">
        <v>96</v>
      </c>
      <c r="U14" s="54" t="s">
        <v>34</v>
      </c>
      <c r="V14" s="54" t="s">
        <v>101</v>
      </c>
      <c r="W14" s="54" t="s">
        <v>206</v>
      </c>
      <c r="X14" s="54" t="s">
        <v>96</v>
      </c>
      <c r="Y14" s="54">
        <v>0</v>
      </c>
      <c r="Z14" s="54" t="s">
        <v>102</v>
      </c>
      <c r="AA14" s="54" t="s">
        <v>103</v>
      </c>
      <c r="AB14" s="54" t="s">
        <v>123</v>
      </c>
      <c r="AC14" s="54" t="s">
        <v>136</v>
      </c>
      <c r="AD14" s="54" t="s">
        <v>125</v>
      </c>
      <c r="AE14" s="54" t="s">
        <v>207</v>
      </c>
      <c r="AF14" s="54" t="s">
        <v>208</v>
      </c>
      <c r="AG14" s="54" t="s">
        <v>107</v>
      </c>
      <c r="AH14" s="54" t="s">
        <v>96</v>
      </c>
      <c r="AI14" s="54" t="s">
        <v>108</v>
      </c>
      <c r="AJ14" s="54" t="s">
        <v>127</v>
      </c>
      <c r="AK14" s="54" t="s">
        <v>209</v>
      </c>
      <c r="AL14" s="54" t="s">
        <v>210</v>
      </c>
      <c r="AM14" s="54" t="s">
        <v>111</v>
      </c>
      <c r="AN14" s="54" t="s">
        <v>96</v>
      </c>
    </row>
    <row r="15" s="53" customFormat="1" spans="1:40">
      <c r="A15" s="54" t="s">
        <v>94</v>
      </c>
      <c r="B15" s="54" t="s">
        <v>211</v>
      </c>
      <c r="C15" s="54" t="s">
        <v>27</v>
      </c>
      <c r="D15" s="54" t="s">
        <v>96</v>
      </c>
      <c r="E15" s="54" t="s">
        <v>25</v>
      </c>
      <c r="F15" s="54" t="s">
        <v>212</v>
      </c>
      <c r="G15" s="54" t="s">
        <v>212</v>
      </c>
      <c r="H15" s="54" t="s">
        <v>212</v>
      </c>
      <c r="I15" s="54">
        <v>1</v>
      </c>
      <c r="J15" s="54">
        <v>1</v>
      </c>
      <c r="K15" s="54" t="s">
        <v>213</v>
      </c>
      <c r="L15" s="54" t="s">
        <v>150</v>
      </c>
      <c r="M15" s="54" t="s">
        <v>96</v>
      </c>
      <c r="N15" s="54" t="s">
        <v>96</v>
      </c>
      <c r="O15" s="54" t="s">
        <v>100</v>
      </c>
      <c r="P15" s="53" t="e">
        <v>#N/A</v>
      </c>
      <c r="Q15" s="54" t="e">
        <v>#N/A</v>
      </c>
      <c r="R15" s="54">
        <v>20</v>
      </c>
      <c r="S15" s="54">
        <f t="shared" si="0"/>
        <v>20</v>
      </c>
      <c r="T15" s="54" t="s">
        <v>96</v>
      </c>
      <c r="U15" s="54" t="s">
        <v>34</v>
      </c>
      <c r="V15" s="54" t="s">
        <v>101</v>
      </c>
      <c r="W15" s="54" t="s">
        <v>214</v>
      </c>
      <c r="X15" s="54" t="s">
        <v>215</v>
      </c>
      <c r="Y15" s="54">
        <v>0.5</v>
      </c>
      <c r="Z15" s="54" t="s">
        <v>102</v>
      </c>
      <c r="AA15" s="54" t="s">
        <v>103</v>
      </c>
      <c r="AB15" s="54" t="s">
        <v>104</v>
      </c>
      <c r="AC15" s="54" t="s">
        <v>105</v>
      </c>
      <c r="AD15" s="54" t="s">
        <v>106</v>
      </c>
      <c r="AE15" s="54" t="s">
        <v>96</v>
      </c>
      <c r="AF15" s="54" t="s">
        <v>96</v>
      </c>
      <c r="AG15" s="54" t="s">
        <v>107</v>
      </c>
      <c r="AH15" s="54" t="s">
        <v>96</v>
      </c>
      <c r="AI15" s="54" t="s">
        <v>108</v>
      </c>
      <c r="AJ15" s="54" t="s">
        <v>127</v>
      </c>
      <c r="AK15" s="54" t="s">
        <v>155</v>
      </c>
      <c r="AL15" s="54" t="s">
        <v>156</v>
      </c>
      <c r="AM15" s="54" t="s">
        <v>111</v>
      </c>
      <c r="AN15" s="54" t="s">
        <v>96</v>
      </c>
    </row>
    <row r="16" s="53" customFormat="1" spans="1:40">
      <c r="A16" s="54" t="s">
        <v>94</v>
      </c>
      <c r="B16" s="54" t="s">
        <v>216</v>
      </c>
      <c r="C16" s="54" t="s">
        <v>27</v>
      </c>
      <c r="D16" s="54" t="s">
        <v>96</v>
      </c>
      <c r="E16" s="54" t="s">
        <v>25</v>
      </c>
      <c r="F16" s="54" t="s">
        <v>217</v>
      </c>
      <c r="G16" s="54" t="s">
        <v>217</v>
      </c>
      <c r="H16" s="54" t="s">
        <v>217</v>
      </c>
      <c r="I16" s="54">
        <v>1</v>
      </c>
      <c r="J16" s="54">
        <v>1</v>
      </c>
      <c r="K16" s="54" t="s">
        <v>218</v>
      </c>
      <c r="L16" s="54" t="s">
        <v>219</v>
      </c>
      <c r="M16" s="54" t="s">
        <v>96</v>
      </c>
      <c r="N16" s="54" t="s">
        <v>96</v>
      </c>
      <c r="O16" s="54" t="s">
        <v>100</v>
      </c>
      <c r="P16" s="53" t="e">
        <v>#N/A</v>
      </c>
      <c r="Q16" s="54" t="e">
        <v>#N/A</v>
      </c>
      <c r="R16" s="54">
        <v>20</v>
      </c>
      <c r="S16" s="54">
        <f t="shared" si="0"/>
        <v>20</v>
      </c>
      <c r="T16" s="54" t="s">
        <v>96</v>
      </c>
      <c r="U16" s="54" t="s">
        <v>34</v>
      </c>
      <c r="V16" s="54" t="s">
        <v>220</v>
      </c>
      <c r="W16" s="54" t="s">
        <v>221</v>
      </c>
      <c r="X16" s="54" t="s">
        <v>96</v>
      </c>
      <c r="Y16" s="54">
        <v>0</v>
      </c>
      <c r="Z16" s="54" t="s">
        <v>102</v>
      </c>
      <c r="AA16" s="54" t="s">
        <v>103</v>
      </c>
      <c r="AB16" s="54" t="s">
        <v>104</v>
      </c>
      <c r="AC16" s="54" t="s">
        <v>136</v>
      </c>
      <c r="AD16" s="54" t="s">
        <v>106</v>
      </c>
      <c r="AE16" s="54" t="s">
        <v>96</v>
      </c>
      <c r="AF16" s="54" t="s">
        <v>96</v>
      </c>
      <c r="AG16" s="54" t="s">
        <v>107</v>
      </c>
      <c r="AH16" s="54" t="s">
        <v>96</v>
      </c>
      <c r="AI16" s="54" t="s">
        <v>108</v>
      </c>
      <c r="AJ16" s="54" t="s">
        <v>127</v>
      </c>
      <c r="AK16" s="54" t="s">
        <v>222</v>
      </c>
      <c r="AL16" s="54" t="s">
        <v>223</v>
      </c>
      <c r="AM16" s="54" t="s">
        <v>111</v>
      </c>
      <c r="AN16" s="54" t="s">
        <v>96</v>
      </c>
    </row>
    <row r="17" s="53" customFormat="1" spans="1:40">
      <c r="A17" s="54" t="s">
        <v>94</v>
      </c>
      <c r="B17" s="54" t="s">
        <v>224</v>
      </c>
      <c r="C17" s="54" t="s">
        <v>27</v>
      </c>
      <c r="D17" s="54" t="s">
        <v>96</v>
      </c>
      <c r="E17" s="54" t="s">
        <v>25</v>
      </c>
      <c r="F17" s="54" t="s">
        <v>225</v>
      </c>
      <c r="G17" s="54" t="s">
        <v>225</v>
      </c>
      <c r="H17" s="54" t="s">
        <v>225</v>
      </c>
      <c r="I17" s="54">
        <v>1</v>
      </c>
      <c r="J17" s="54">
        <v>1</v>
      </c>
      <c r="K17" s="54" t="s">
        <v>226</v>
      </c>
      <c r="L17" s="54" t="s">
        <v>227</v>
      </c>
      <c r="M17" s="54" t="s">
        <v>96</v>
      </c>
      <c r="N17" s="54" t="s">
        <v>96</v>
      </c>
      <c r="O17" s="55" t="s">
        <v>100</v>
      </c>
      <c r="P17" s="53" t="e">
        <v>#N/A</v>
      </c>
      <c r="Q17" s="54" t="e">
        <v>#N/A</v>
      </c>
      <c r="R17" s="54">
        <v>20</v>
      </c>
      <c r="S17" s="54">
        <f t="shared" si="0"/>
        <v>20</v>
      </c>
      <c r="T17" s="54" t="s">
        <v>96</v>
      </c>
      <c r="U17" s="54" t="s">
        <v>34</v>
      </c>
      <c r="V17" s="54" t="s">
        <v>101</v>
      </c>
      <c r="W17" s="54" t="s">
        <v>228</v>
      </c>
      <c r="X17" s="54" t="s">
        <v>96</v>
      </c>
      <c r="Y17" s="54">
        <v>0</v>
      </c>
      <c r="Z17" s="54" t="s">
        <v>102</v>
      </c>
      <c r="AA17" s="54" t="s">
        <v>103</v>
      </c>
      <c r="AB17" s="54" t="s">
        <v>123</v>
      </c>
      <c r="AC17" s="54" t="s">
        <v>136</v>
      </c>
      <c r="AD17" s="54" t="s">
        <v>106</v>
      </c>
      <c r="AE17" s="54" t="s">
        <v>96</v>
      </c>
      <c r="AF17" s="54" t="s">
        <v>96</v>
      </c>
      <c r="AG17" s="54" t="s">
        <v>107</v>
      </c>
      <c r="AH17" s="54" t="s">
        <v>96</v>
      </c>
      <c r="AI17" s="54" t="s">
        <v>108</v>
      </c>
      <c r="AJ17" s="54" t="s">
        <v>96</v>
      </c>
      <c r="AK17" s="54" t="s">
        <v>229</v>
      </c>
      <c r="AL17" s="54" t="s">
        <v>230</v>
      </c>
      <c r="AM17" s="54" t="s">
        <v>111</v>
      </c>
      <c r="AN17" s="54" t="s">
        <v>96</v>
      </c>
    </row>
    <row r="18" s="53" customFormat="1" spans="1:40">
      <c r="A18" s="54" t="s">
        <v>94</v>
      </c>
      <c r="B18" s="54" t="s">
        <v>231</v>
      </c>
      <c r="C18" s="54" t="s">
        <v>27</v>
      </c>
      <c r="D18" s="54" t="s">
        <v>96</v>
      </c>
      <c r="E18" s="54" t="s">
        <v>25</v>
      </c>
      <c r="F18" s="54" t="s">
        <v>140</v>
      </c>
      <c r="G18" s="54" t="s">
        <v>140</v>
      </c>
      <c r="H18" s="54" t="s">
        <v>140</v>
      </c>
      <c r="I18" s="54">
        <v>1</v>
      </c>
      <c r="J18" s="54">
        <v>1</v>
      </c>
      <c r="K18" s="54" t="s">
        <v>232</v>
      </c>
      <c r="L18" s="54" t="s">
        <v>142</v>
      </c>
      <c r="M18" s="54" t="s">
        <v>96</v>
      </c>
      <c r="N18" s="54" t="s">
        <v>96</v>
      </c>
      <c r="O18" s="54" t="s">
        <v>100</v>
      </c>
      <c r="P18" s="53" t="e">
        <v>#N/A</v>
      </c>
      <c r="Q18" s="54" t="e">
        <v>#N/A</v>
      </c>
      <c r="R18" s="54">
        <v>20</v>
      </c>
      <c r="S18" s="54">
        <f t="shared" si="0"/>
        <v>20</v>
      </c>
      <c r="T18" s="54" t="s">
        <v>96</v>
      </c>
      <c r="U18" s="54" t="s">
        <v>34</v>
      </c>
      <c r="V18" s="54" t="s">
        <v>101</v>
      </c>
      <c r="W18" s="54" t="s">
        <v>220</v>
      </c>
      <c r="X18" s="54" t="s">
        <v>96</v>
      </c>
      <c r="Y18" s="54">
        <v>0</v>
      </c>
      <c r="Z18" s="54" t="s">
        <v>102</v>
      </c>
      <c r="AA18" s="54" t="s">
        <v>103</v>
      </c>
      <c r="AB18" s="54" t="s">
        <v>123</v>
      </c>
      <c r="AC18" s="54" t="s">
        <v>136</v>
      </c>
      <c r="AD18" s="54" t="s">
        <v>106</v>
      </c>
      <c r="AE18" s="54" t="s">
        <v>96</v>
      </c>
      <c r="AF18" s="54" t="s">
        <v>96</v>
      </c>
      <c r="AG18" s="54" t="s">
        <v>107</v>
      </c>
      <c r="AH18" s="54" t="s">
        <v>96</v>
      </c>
      <c r="AI18" s="54" t="s">
        <v>108</v>
      </c>
      <c r="AJ18" s="54" t="s">
        <v>96</v>
      </c>
      <c r="AK18" s="54" t="s">
        <v>144</v>
      </c>
      <c r="AL18" s="54" t="s">
        <v>145</v>
      </c>
      <c r="AM18" s="54" t="s">
        <v>111</v>
      </c>
      <c r="AN18" s="54" t="s">
        <v>96</v>
      </c>
    </row>
    <row r="19" s="53" customFormat="1" spans="1:40">
      <c r="A19" s="54" t="s">
        <v>94</v>
      </c>
      <c r="B19" s="54" t="s">
        <v>233</v>
      </c>
      <c r="C19" s="54" t="s">
        <v>27</v>
      </c>
      <c r="D19" s="54" t="s">
        <v>96</v>
      </c>
      <c r="E19" s="54" t="s">
        <v>25</v>
      </c>
      <c r="F19" s="54" t="s">
        <v>234</v>
      </c>
      <c r="G19" s="54" t="s">
        <v>234</v>
      </c>
      <c r="H19" s="54" t="s">
        <v>234</v>
      </c>
      <c r="I19" s="54">
        <v>1</v>
      </c>
      <c r="J19" s="54">
        <v>1</v>
      </c>
      <c r="K19" s="54" t="s">
        <v>235</v>
      </c>
      <c r="L19" s="54" t="s">
        <v>205</v>
      </c>
      <c r="M19" s="54" t="s">
        <v>96</v>
      </c>
      <c r="N19" s="54" t="s">
        <v>96</v>
      </c>
      <c r="O19" s="54" t="s">
        <v>236</v>
      </c>
      <c r="P19" s="53" t="e">
        <v>#N/A</v>
      </c>
      <c r="Q19" s="54" t="e">
        <v>#N/A</v>
      </c>
      <c r="R19" s="54">
        <v>20</v>
      </c>
      <c r="S19" s="54">
        <f t="shared" si="0"/>
        <v>20</v>
      </c>
      <c r="T19" s="54" t="s">
        <v>96</v>
      </c>
      <c r="U19" s="54" t="s">
        <v>34</v>
      </c>
      <c r="V19" s="54" t="s">
        <v>101</v>
      </c>
      <c r="W19" s="54" t="s">
        <v>237</v>
      </c>
      <c r="X19" s="54" t="s">
        <v>96</v>
      </c>
      <c r="Y19" s="54">
        <v>0</v>
      </c>
      <c r="Z19" s="54" t="s">
        <v>102</v>
      </c>
      <c r="AA19" s="54" t="s">
        <v>103</v>
      </c>
      <c r="AB19" s="54" t="s">
        <v>123</v>
      </c>
      <c r="AC19" s="54" t="s">
        <v>136</v>
      </c>
      <c r="AD19" s="54" t="s">
        <v>106</v>
      </c>
      <c r="AE19" s="54" t="s">
        <v>96</v>
      </c>
      <c r="AF19" s="54" t="s">
        <v>96</v>
      </c>
      <c r="AG19" s="54" t="s">
        <v>107</v>
      </c>
      <c r="AH19" s="54" t="s">
        <v>96</v>
      </c>
      <c r="AI19" s="54" t="s">
        <v>108</v>
      </c>
      <c r="AJ19" s="54" t="s">
        <v>96</v>
      </c>
      <c r="AK19" s="54" t="s">
        <v>238</v>
      </c>
      <c r="AL19" s="54" t="s">
        <v>239</v>
      </c>
      <c r="AM19" s="54" t="s">
        <v>111</v>
      </c>
      <c r="AN19" s="54" t="s">
        <v>96</v>
      </c>
    </row>
    <row r="20" s="53" customFormat="1" spans="1:40">
      <c r="A20" s="54" t="s">
        <v>94</v>
      </c>
      <c r="B20" s="54" t="s">
        <v>240</v>
      </c>
      <c r="C20" s="54" t="s">
        <v>27</v>
      </c>
      <c r="D20" s="54" t="s">
        <v>96</v>
      </c>
      <c r="E20" s="54" t="s">
        <v>25</v>
      </c>
      <c r="F20" s="54" t="s">
        <v>241</v>
      </c>
      <c r="G20" s="54" t="s">
        <v>241</v>
      </c>
      <c r="H20" s="54" t="s">
        <v>241</v>
      </c>
      <c r="I20" s="54">
        <v>1</v>
      </c>
      <c r="J20" s="54">
        <v>1</v>
      </c>
      <c r="K20" s="54" t="s">
        <v>242</v>
      </c>
      <c r="L20" s="54" t="s">
        <v>227</v>
      </c>
      <c r="M20" s="54" t="s">
        <v>96</v>
      </c>
      <c r="N20" s="54" t="s">
        <v>96</v>
      </c>
      <c r="O20" s="54" t="s">
        <v>100</v>
      </c>
      <c r="P20" s="53" t="e">
        <v>#N/A</v>
      </c>
      <c r="Q20" s="54" t="e">
        <v>#N/A</v>
      </c>
      <c r="R20" s="54">
        <v>20</v>
      </c>
      <c r="S20" s="54">
        <f t="shared" si="0"/>
        <v>20</v>
      </c>
      <c r="T20" s="54" t="s">
        <v>96</v>
      </c>
      <c r="U20" s="54" t="s">
        <v>34</v>
      </c>
      <c r="V20" s="54" t="s">
        <v>101</v>
      </c>
      <c r="W20" s="54" t="s">
        <v>228</v>
      </c>
      <c r="X20" s="54" t="s">
        <v>96</v>
      </c>
      <c r="Y20" s="54">
        <v>0.3</v>
      </c>
      <c r="Z20" s="54" t="s">
        <v>102</v>
      </c>
      <c r="AA20" s="54" t="s">
        <v>103</v>
      </c>
      <c r="AB20" s="54" t="s">
        <v>123</v>
      </c>
      <c r="AC20" s="54" t="s">
        <v>136</v>
      </c>
      <c r="AD20" s="54" t="s">
        <v>125</v>
      </c>
      <c r="AE20" s="54" t="s">
        <v>96</v>
      </c>
      <c r="AF20" s="54" t="s">
        <v>96</v>
      </c>
      <c r="AG20" s="54" t="s">
        <v>107</v>
      </c>
      <c r="AH20" s="54" t="s">
        <v>96</v>
      </c>
      <c r="AI20" s="54" t="s">
        <v>108</v>
      </c>
      <c r="AJ20" s="54" t="s">
        <v>127</v>
      </c>
      <c r="AK20" s="54" t="s">
        <v>243</v>
      </c>
      <c r="AL20" s="54" t="s">
        <v>244</v>
      </c>
      <c r="AM20" s="54" t="s">
        <v>111</v>
      </c>
      <c r="AN20" s="54" t="s">
        <v>96</v>
      </c>
    </row>
    <row r="21" s="53" customFormat="1" spans="1:40">
      <c r="A21" s="54" t="s">
        <v>94</v>
      </c>
      <c r="B21" s="54" t="s">
        <v>245</v>
      </c>
      <c r="C21" s="54" t="s">
        <v>27</v>
      </c>
      <c r="D21" s="54" t="s">
        <v>246</v>
      </c>
      <c r="E21" s="54" t="s">
        <v>25</v>
      </c>
      <c r="F21" s="54" t="s">
        <v>247</v>
      </c>
      <c r="G21" s="54" t="s">
        <v>247</v>
      </c>
      <c r="H21" s="54" t="s">
        <v>247</v>
      </c>
      <c r="I21" s="54">
        <v>1</v>
      </c>
      <c r="J21" s="54">
        <v>1</v>
      </c>
      <c r="K21" s="54" t="s">
        <v>248</v>
      </c>
      <c r="L21" s="54" t="s">
        <v>119</v>
      </c>
      <c r="M21" s="54" t="s">
        <v>96</v>
      </c>
      <c r="N21" s="54" t="s">
        <v>96</v>
      </c>
      <c r="O21" s="54" t="s">
        <v>100</v>
      </c>
      <c r="P21" s="53" t="e">
        <v>#N/A</v>
      </c>
      <c r="Q21" s="54" t="e">
        <v>#N/A</v>
      </c>
      <c r="R21" s="54">
        <v>20</v>
      </c>
      <c r="S21" s="54">
        <f t="shared" si="0"/>
        <v>20</v>
      </c>
      <c r="T21" s="54" t="s">
        <v>96</v>
      </c>
      <c r="U21" s="54" t="s">
        <v>34</v>
      </c>
      <c r="V21" s="54" t="s">
        <v>249</v>
      </c>
      <c r="W21" s="54" t="s">
        <v>250</v>
      </c>
      <c r="X21" s="54" t="s">
        <v>251</v>
      </c>
      <c r="Y21" s="54">
        <v>0</v>
      </c>
      <c r="Z21" s="54" t="s">
        <v>135</v>
      </c>
      <c r="AA21" s="54" t="s">
        <v>103</v>
      </c>
      <c r="AB21" s="54" t="s">
        <v>104</v>
      </c>
      <c r="AC21" s="54" t="s">
        <v>252</v>
      </c>
      <c r="AD21" s="54" t="s">
        <v>125</v>
      </c>
      <c r="AE21" s="54" t="s">
        <v>253</v>
      </c>
      <c r="AF21" s="54" t="s">
        <v>254</v>
      </c>
      <c r="AG21" s="54" t="s">
        <v>107</v>
      </c>
      <c r="AH21" s="54" t="s">
        <v>96</v>
      </c>
      <c r="AI21" s="54" t="s">
        <v>108</v>
      </c>
      <c r="AJ21" s="54" t="s">
        <v>127</v>
      </c>
      <c r="AK21" s="54" t="s">
        <v>128</v>
      </c>
      <c r="AL21" s="54" t="s">
        <v>255</v>
      </c>
      <c r="AM21" s="54" t="s">
        <v>111</v>
      </c>
      <c r="AN21" s="54" t="s">
        <v>247</v>
      </c>
    </row>
    <row r="22" s="53" customFormat="1" spans="1:40">
      <c r="A22" s="54" t="s">
        <v>94</v>
      </c>
      <c r="B22" s="54" t="s">
        <v>256</v>
      </c>
      <c r="C22" s="54" t="s">
        <v>27</v>
      </c>
      <c r="D22" s="54" t="s">
        <v>96</v>
      </c>
      <c r="E22" s="54" t="s">
        <v>25</v>
      </c>
      <c r="F22" s="54" t="s">
        <v>257</v>
      </c>
      <c r="G22" s="54" t="s">
        <v>257</v>
      </c>
      <c r="H22" s="54" t="s">
        <v>257</v>
      </c>
      <c r="I22" s="54">
        <v>1</v>
      </c>
      <c r="J22" s="54">
        <v>1</v>
      </c>
      <c r="K22" s="54" t="s">
        <v>258</v>
      </c>
      <c r="L22" s="54" t="s">
        <v>259</v>
      </c>
      <c r="M22" s="54" t="s">
        <v>96</v>
      </c>
      <c r="N22" s="54" t="s">
        <v>96</v>
      </c>
      <c r="O22" s="54" t="s">
        <v>260</v>
      </c>
      <c r="P22" s="53" t="e">
        <v>#N/A</v>
      </c>
      <c r="Q22" s="54" t="e">
        <v>#N/A</v>
      </c>
      <c r="R22" s="54">
        <v>80</v>
      </c>
      <c r="S22" s="54">
        <f t="shared" si="0"/>
        <v>80</v>
      </c>
      <c r="T22" s="54" t="s">
        <v>96</v>
      </c>
      <c r="U22" s="54" t="s">
        <v>34</v>
      </c>
      <c r="V22" s="54" t="s">
        <v>143</v>
      </c>
      <c r="W22" s="54" t="s">
        <v>261</v>
      </c>
      <c r="X22" s="54" t="s">
        <v>262</v>
      </c>
      <c r="Y22" s="54">
        <v>0</v>
      </c>
      <c r="Z22" s="54" t="s">
        <v>102</v>
      </c>
      <c r="AA22" s="54" t="s">
        <v>103</v>
      </c>
      <c r="AB22" s="54" t="s">
        <v>104</v>
      </c>
      <c r="AC22" s="54" t="s">
        <v>263</v>
      </c>
      <c r="AD22" s="54" t="s">
        <v>125</v>
      </c>
      <c r="AE22" s="54" t="s">
        <v>96</v>
      </c>
      <c r="AF22" s="54" t="s">
        <v>96</v>
      </c>
      <c r="AG22" s="54" t="s">
        <v>107</v>
      </c>
      <c r="AH22" s="54" t="s">
        <v>96</v>
      </c>
      <c r="AI22" s="54" t="s">
        <v>108</v>
      </c>
      <c r="AJ22" s="54" t="s">
        <v>127</v>
      </c>
      <c r="AK22" s="54" t="s">
        <v>264</v>
      </c>
      <c r="AL22" s="54" t="s">
        <v>265</v>
      </c>
      <c r="AM22" s="54" t="s">
        <v>111</v>
      </c>
      <c r="AN22" s="54" t="s">
        <v>257</v>
      </c>
    </row>
    <row r="23" s="53" customFormat="1" spans="1:40">
      <c r="A23" s="54" t="s">
        <v>94</v>
      </c>
      <c r="B23" s="54" t="s">
        <v>266</v>
      </c>
      <c r="C23" s="54" t="s">
        <v>27</v>
      </c>
      <c r="D23" s="54" t="s">
        <v>96</v>
      </c>
      <c r="E23" s="54" t="s">
        <v>25</v>
      </c>
      <c r="F23" s="54" t="s">
        <v>267</v>
      </c>
      <c r="G23" s="54" t="s">
        <v>267</v>
      </c>
      <c r="H23" s="54" t="s">
        <v>267</v>
      </c>
      <c r="I23" s="54">
        <v>1</v>
      </c>
      <c r="J23" s="54">
        <v>1</v>
      </c>
      <c r="K23" s="54" t="s">
        <v>258</v>
      </c>
      <c r="L23" s="54" t="s">
        <v>227</v>
      </c>
      <c r="M23" s="54" t="s">
        <v>96</v>
      </c>
      <c r="N23" s="54" t="s">
        <v>96</v>
      </c>
      <c r="O23" s="54" t="s">
        <v>100</v>
      </c>
      <c r="P23" s="53" t="e">
        <v>#N/A</v>
      </c>
      <c r="Q23" s="54" t="e">
        <v>#N/A</v>
      </c>
      <c r="R23" s="54">
        <v>20</v>
      </c>
      <c r="S23" s="54">
        <f t="shared" si="0"/>
        <v>20</v>
      </c>
      <c r="T23" s="54" t="s">
        <v>96</v>
      </c>
      <c r="U23" s="54" t="s">
        <v>34</v>
      </c>
      <c r="V23" s="54" t="s">
        <v>101</v>
      </c>
      <c r="W23" s="54" t="s">
        <v>268</v>
      </c>
      <c r="X23" s="54" t="s">
        <v>96</v>
      </c>
      <c r="Y23" s="54">
        <v>3000</v>
      </c>
      <c r="Z23" s="54" t="s">
        <v>102</v>
      </c>
      <c r="AA23" s="54" t="s">
        <v>103</v>
      </c>
      <c r="AB23" s="54" t="s">
        <v>104</v>
      </c>
      <c r="AC23" s="54" t="s">
        <v>136</v>
      </c>
      <c r="AD23" s="54" t="s">
        <v>125</v>
      </c>
      <c r="AE23" s="54" t="s">
        <v>96</v>
      </c>
      <c r="AF23" s="54" t="s">
        <v>96</v>
      </c>
      <c r="AG23" s="54" t="s">
        <v>107</v>
      </c>
      <c r="AH23" s="54" t="s">
        <v>96</v>
      </c>
      <c r="AI23" s="54" t="s">
        <v>108</v>
      </c>
      <c r="AJ23" s="54" t="s">
        <v>96</v>
      </c>
      <c r="AK23" s="54" t="s">
        <v>243</v>
      </c>
      <c r="AL23" s="54" t="s">
        <v>244</v>
      </c>
      <c r="AM23" s="54" t="s">
        <v>111</v>
      </c>
      <c r="AN23" s="54" t="s">
        <v>96</v>
      </c>
    </row>
    <row r="24" s="53" customFormat="1" spans="1:40">
      <c r="A24" s="54" t="s">
        <v>94</v>
      </c>
      <c r="B24" s="54" t="s">
        <v>269</v>
      </c>
      <c r="C24" s="54" t="s">
        <v>27</v>
      </c>
      <c r="D24" s="54" t="s">
        <v>96</v>
      </c>
      <c r="E24" s="54" t="s">
        <v>25</v>
      </c>
      <c r="F24" s="54" t="s">
        <v>270</v>
      </c>
      <c r="G24" s="54" t="s">
        <v>270</v>
      </c>
      <c r="H24" s="54" t="s">
        <v>270</v>
      </c>
      <c r="I24" s="54">
        <v>1</v>
      </c>
      <c r="J24" s="54">
        <v>1</v>
      </c>
      <c r="K24" s="54" t="s">
        <v>271</v>
      </c>
      <c r="L24" s="54" t="s">
        <v>272</v>
      </c>
      <c r="M24" s="54" t="s">
        <v>96</v>
      </c>
      <c r="N24" s="54" t="s">
        <v>96</v>
      </c>
      <c r="O24" s="54" t="s">
        <v>100</v>
      </c>
      <c r="P24" s="53" t="e">
        <v>#N/A</v>
      </c>
      <c r="Q24" s="54" t="e">
        <v>#N/A</v>
      </c>
      <c r="R24" s="54">
        <v>20</v>
      </c>
      <c r="S24" s="54">
        <f t="shared" si="0"/>
        <v>20</v>
      </c>
      <c r="T24" s="54" t="s">
        <v>96</v>
      </c>
      <c r="U24" s="54" t="s">
        <v>34</v>
      </c>
      <c r="V24" s="54" t="s">
        <v>101</v>
      </c>
      <c r="W24" s="54" t="s">
        <v>101</v>
      </c>
      <c r="X24" s="54" t="s">
        <v>273</v>
      </c>
      <c r="Y24" s="54">
        <v>0</v>
      </c>
      <c r="Z24" s="54" t="s">
        <v>102</v>
      </c>
      <c r="AA24" s="54" t="s">
        <v>103</v>
      </c>
      <c r="AB24" s="54" t="s">
        <v>104</v>
      </c>
      <c r="AC24" s="54" t="s">
        <v>105</v>
      </c>
      <c r="AD24" s="54" t="s">
        <v>106</v>
      </c>
      <c r="AE24" s="54" t="s">
        <v>96</v>
      </c>
      <c r="AF24" s="54" t="s">
        <v>96</v>
      </c>
      <c r="AG24" s="54" t="s">
        <v>107</v>
      </c>
      <c r="AH24" s="54" t="s">
        <v>96</v>
      </c>
      <c r="AI24" s="54" t="s">
        <v>108</v>
      </c>
      <c r="AJ24" s="54" t="s">
        <v>274</v>
      </c>
      <c r="AK24" s="54" t="s">
        <v>275</v>
      </c>
      <c r="AL24" s="54" t="s">
        <v>276</v>
      </c>
      <c r="AM24" s="54" t="s">
        <v>111</v>
      </c>
      <c r="AN24" s="54" t="s">
        <v>96</v>
      </c>
    </row>
    <row r="25" s="53" customFormat="1" spans="1:40">
      <c r="A25" s="54" t="s">
        <v>94</v>
      </c>
      <c r="B25" s="54" t="s">
        <v>277</v>
      </c>
      <c r="C25" s="54" t="s">
        <v>27</v>
      </c>
      <c r="D25" s="54" t="s">
        <v>96</v>
      </c>
      <c r="E25" s="54" t="s">
        <v>25</v>
      </c>
      <c r="F25" s="54" t="s">
        <v>278</v>
      </c>
      <c r="G25" s="54" t="s">
        <v>278</v>
      </c>
      <c r="H25" s="54" t="s">
        <v>278</v>
      </c>
      <c r="I25" s="54">
        <v>1</v>
      </c>
      <c r="J25" s="54">
        <v>1</v>
      </c>
      <c r="K25" s="54" t="s">
        <v>279</v>
      </c>
      <c r="L25" s="54" t="s">
        <v>227</v>
      </c>
      <c r="M25" s="54" t="s">
        <v>96</v>
      </c>
      <c r="N25" s="54" t="s">
        <v>96</v>
      </c>
      <c r="O25" s="54" t="s">
        <v>100</v>
      </c>
      <c r="P25" s="53" t="e">
        <v>#N/A</v>
      </c>
      <c r="Q25" s="54" t="e">
        <v>#N/A</v>
      </c>
      <c r="R25" s="54">
        <v>20</v>
      </c>
      <c r="S25" s="54">
        <f t="shared" si="0"/>
        <v>20</v>
      </c>
      <c r="T25" s="54" t="s">
        <v>96</v>
      </c>
      <c r="U25" s="54" t="s">
        <v>34</v>
      </c>
      <c r="V25" s="54" t="s">
        <v>101</v>
      </c>
      <c r="W25" s="54" t="s">
        <v>280</v>
      </c>
      <c r="X25" s="54" t="s">
        <v>96</v>
      </c>
      <c r="Y25" s="54">
        <v>0.3</v>
      </c>
      <c r="Z25" s="54" t="s">
        <v>102</v>
      </c>
      <c r="AA25" s="54" t="s">
        <v>103</v>
      </c>
      <c r="AB25" s="54" t="s">
        <v>104</v>
      </c>
      <c r="AC25" s="54" t="s">
        <v>136</v>
      </c>
      <c r="AD25" s="54" t="s">
        <v>125</v>
      </c>
      <c r="AE25" s="54" t="s">
        <v>96</v>
      </c>
      <c r="AF25" s="54" t="s">
        <v>96</v>
      </c>
      <c r="AG25" s="54" t="s">
        <v>107</v>
      </c>
      <c r="AH25" s="54" t="s">
        <v>96</v>
      </c>
      <c r="AI25" s="54" t="s">
        <v>108</v>
      </c>
      <c r="AJ25" s="54" t="s">
        <v>127</v>
      </c>
      <c r="AK25" s="54" t="s">
        <v>243</v>
      </c>
      <c r="AL25" s="54" t="s">
        <v>244</v>
      </c>
      <c r="AM25" s="54" t="s">
        <v>111</v>
      </c>
      <c r="AN25" s="54" t="s">
        <v>96</v>
      </c>
    </row>
    <row r="26" s="53" customFormat="1" spans="1:40">
      <c r="A26" s="54" t="s">
        <v>94</v>
      </c>
      <c r="B26" s="54" t="s">
        <v>281</v>
      </c>
      <c r="C26" s="54" t="s">
        <v>27</v>
      </c>
      <c r="D26" s="54" t="s">
        <v>96</v>
      </c>
      <c r="E26" s="54" t="s">
        <v>25</v>
      </c>
      <c r="F26" s="54" t="s">
        <v>241</v>
      </c>
      <c r="G26" s="54" t="s">
        <v>241</v>
      </c>
      <c r="H26" s="54" t="s">
        <v>241</v>
      </c>
      <c r="I26" s="54">
        <v>1</v>
      </c>
      <c r="J26" s="54">
        <v>1</v>
      </c>
      <c r="K26" s="54" t="s">
        <v>282</v>
      </c>
      <c r="L26" s="54" t="s">
        <v>283</v>
      </c>
      <c r="M26" s="54" t="s">
        <v>96</v>
      </c>
      <c r="N26" s="54" t="s">
        <v>96</v>
      </c>
      <c r="O26" s="54" t="s">
        <v>100</v>
      </c>
      <c r="P26" s="53" t="e">
        <v>#N/A</v>
      </c>
      <c r="Q26" s="54" t="e">
        <v>#N/A</v>
      </c>
      <c r="R26" s="54">
        <v>20</v>
      </c>
      <c r="S26" s="54">
        <f t="shared" si="0"/>
        <v>20</v>
      </c>
      <c r="T26" s="54" t="s">
        <v>96</v>
      </c>
      <c r="U26" s="54" t="s">
        <v>34</v>
      </c>
      <c r="V26" s="54" t="s">
        <v>101</v>
      </c>
      <c r="W26" s="54" t="s">
        <v>284</v>
      </c>
      <c r="X26" s="54" t="s">
        <v>96</v>
      </c>
      <c r="Y26" s="54">
        <v>0.3</v>
      </c>
      <c r="Z26" s="54" t="s">
        <v>102</v>
      </c>
      <c r="AA26" s="54" t="s">
        <v>103</v>
      </c>
      <c r="AB26" s="54" t="s">
        <v>123</v>
      </c>
      <c r="AC26" s="54" t="s">
        <v>136</v>
      </c>
      <c r="AD26" s="54" t="s">
        <v>125</v>
      </c>
      <c r="AE26" s="54" t="s">
        <v>96</v>
      </c>
      <c r="AF26" s="54" t="s">
        <v>96</v>
      </c>
      <c r="AG26" s="54" t="s">
        <v>107</v>
      </c>
      <c r="AH26" s="54" t="s">
        <v>96</v>
      </c>
      <c r="AI26" s="54" t="s">
        <v>108</v>
      </c>
      <c r="AJ26" s="54" t="s">
        <v>127</v>
      </c>
      <c r="AK26" s="54" t="s">
        <v>285</v>
      </c>
      <c r="AL26" s="54" t="s">
        <v>286</v>
      </c>
      <c r="AM26" s="54" t="s">
        <v>111</v>
      </c>
      <c r="AN26" s="54" t="s">
        <v>96</v>
      </c>
    </row>
    <row r="27" s="53" customFormat="1" spans="1:40">
      <c r="A27" s="54" t="s">
        <v>94</v>
      </c>
      <c r="B27" s="54" t="s">
        <v>287</v>
      </c>
      <c r="C27" s="54" t="s">
        <v>27</v>
      </c>
      <c r="D27" s="54" t="s">
        <v>96</v>
      </c>
      <c r="E27" s="54" t="s">
        <v>114</v>
      </c>
      <c r="F27" s="54" t="s">
        <v>288</v>
      </c>
      <c r="G27" s="54" t="s">
        <v>289</v>
      </c>
      <c r="H27" s="55" t="s">
        <v>290</v>
      </c>
      <c r="I27" s="54">
        <v>1</v>
      </c>
      <c r="J27" s="54">
        <v>2</v>
      </c>
      <c r="K27" s="54" t="s">
        <v>291</v>
      </c>
      <c r="L27" s="54" t="s">
        <v>292</v>
      </c>
      <c r="M27" s="54" t="s">
        <v>96</v>
      </c>
      <c r="N27" s="54" t="s">
        <v>96</v>
      </c>
      <c r="O27" s="54" t="s">
        <v>100</v>
      </c>
      <c r="P27" s="53" t="e">
        <v>#N/A</v>
      </c>
      <c r="Q27" s="54" t="e">
        <v>#N/A</v>
      </c>
      <c r="R27" s="54">
        <v>20</v>
      </c>
      <c r="S27" s="54">
        <f t="shared" si="0"/>
        <v>20</v>
      </c>
      <c r="T27" s="54" t="s">
        <v>96</v>
      </c>
      <c r="U27" s="54" t="s">
        <v>34</v>
      </c>
      <c r="V27" s="54" t="s">
        <v>101</v>
      </c>
      <c r="W27" s="54" t="s">
        <v>101</v>
      </c>
      <c r="X27" s="54" t="s">
        <v>96</v>
      </c>
      <c r="Y27" s="54">
        <v>0</v>
      </c>
      <c r="Z27" s="54" t="s">
        <v>135</v>
      </c>
      <c r="AA27" s="54" t="s">
        <v>103</v>
      </c>
      <c r="AB27" s="54" t="s">
        <v>104</v>
      </c>
      <c r="AC27" s="54" t="s">
        <v>105</v>
      </c>
      <c r="AD27" s="54" t="s">
        <v>125</v>
      </c>
      <c r="AE27" s="54" t="s">
        <v>96</v>
      </c>
      <c r="AF27" s="54" t="s">
        <v>96</v>
      </c>
      <c r="AG27" s="54" t="s">
        <v>107</v>
      </c>
      <c r="AH27" s="54" t="s">
        <v>96</v>
      </c>
      <c r="AI27" s="54" t="s">
        <v>108</v>
      </c>
      <c r="AJ27" s="54" t="s">
        <v>96</v>
      </c>
      <c r="AK27" s="54" t="s">
        <v>293</v>
      </c>
      <c r="AL27" s="54" t="s">
        <v>294</v>
      </c>
      <c r="AM27" s="54" t="s">
        <v>111</v>
      </c>
      <c r="AN27" s="54" t="s">
        <v>96</v>
      </c>
    </row>
    <row r="28" s="53" customFormat="1" spans="1:40">
      <c r="A28" s="54" t="s">
        <v>94</v>
      </c>
      <c r="B28" s="54" t="s">
        <v>295</v>
      </c>
      <c r="C28" s="54" t="s">
        <v>27</v>
      </c>
      <c r="D28" s="54" t="s">
        <v>96</v>
      </c>
      <c r="E28" s="54" t="s">
        <v>25</v>
      </c>
      <c r="F28" s="54" t="s">
        <v>296</v>
      </c>
      <c r="G28" s="54" t="s">
        <v>296</v>
      </c>
      <c r="H28" s="54" t="s">
        <v>296</v>
      </c>
      <c r="I28" s="54">
        <v>1</v>
      </c>
      <c r="J28" s="54">
        <v>1</v>
      </c>
      <c r="K28" s="54" t="s">
        <v>297</v>
      </c>
      <c r="L28" s="54" t="s">
        <v>298</v>
      </c>
      <c r="M28" s="54" t="s">
        <v>96</v>
      </c>
      <c r="N28" s="54" t="s">
        <v>96</v>
      </c>
      <c r="O28" s="54" t="s">
        <v>299</v>
      </c>
      <c r="P28" s="53" t="e">
        <v>#N/A</v>
      </c>
      <c r="Q28" s="54" t="e">
        <v>#N/A</v>
      </c>
      <c r="R28" s="54">
        <v>40</v>
      </c>
      <c r="S28" s="54">
        <v>80</v>
      </c>
      <c r="T28" s="54" t="s">
        <v>96</v>
      </c>
      <c r="U28" s="54" t="s">
        <v>34</v>
      </c>
      <c r="V28" s="54" t="s">
        <v>300</v>
      </c>
      <c r="W28" s="54" t="s">
        <v>301</v>
      </c>
      <c r="X28" s="54" t="s">
        <v>302</v>
      </c>
      <c r="Y28" s="54">
        <v>0</v>
      </c>
      <c r="Z28" s="54" t="s">
        <v>102</v>
      </c>
      <c r="AA28" s="54" t="s">
        <v>103</v>
      </c>
      <c r="AB28" s="54" t="s">
        <v>303</v>
      </c>
      <c r="AC28" s="54" t="s">
        <v>136</v>
      </c>
      <c r="AD28" s="54" t="s">
        <v>125</v>
      </c>
      <c r="AE28" s="54" t="s">
        <v>96</v>
      </c>
      <c r="AF28" s="54" t="s">
        <v>96</v>
      </c>
      <c r="AG28" s="54" t="s">
        <v>107</v>
      </c>
      <c r="AH28" s="54" t="s">
        <v>96</v>
      </c>
      <c r="AI28" s="54" t="s">
        <v>108</v>
      </c>
      <c r="AJ28" s="54" t="s">
        <v>127</v>
      </c>
      <c r="AK28" s="54" t="s">
        <v>304</v>
      </c>
      <c r="AL28" s="54" t="s">
        <v>305</v>
      </c>
      <c r="AM28" s="54" t="s">
        <v>111</v>
      </c>
      <c r="AN28" s="54" t="s">
        <v>96</v>
      </c>
    </row>
    <row r="29" s="53" customFormat="1" spans="1:40">
      <c r="A29" s="54" t="s">
        <v>94</v>
      </c>
      <c r="B29" s="54" t="s">
        <v>306</v>
      </c>
      <c r="C29" s="54" t="s">
        <v>27</v>
      </c>
      <c r="D29" s="54" t="s">
        <v>96</v>
      </c>
      <c r="E29" s="54" t="s">
        <v>25</v>
      </c>
      <c r="F29" s="54" t="s">
        <v>57</v>
      </c>
      <c r="G29" s="54" t="s">
        <v>57</v>
      </c>
      <c r="H29" s="54" t="s">
        <v>57</v>
      </c>
      <c r="I29" s="54">
        <v>1</v>
      </c>
      <c r="J29" s="54">
        <v>1</v>
      </c>
      <c r="K29" s="54" t="s">
        <v>307</v>
      </c>
      <c r="L29" s="54" t="s">
        <v>308</v>
      </c>
      <c r="M29" s="54" t="s">
        <v>96</v>
      </c>
      <c r="N29" s="54" t="s">
        <v>96</v>
      </c>
      <c r="O29" s="54" t="s">
        <v>100</v>
      </c>
      <c r="P29" s="53" t="e">
        <v>#N/A</v>
      </c>
      <c r="Q29" s="54" t="e">
        <v>#N/A</v>
      </c>
      <c r="R29" s="54">
        <v>20</v>
      </c>
      <c r="S29" s="54">
        <f t="shared" ref="S29:S40" si="1">I29*R29</f>
        <v>20</v>
      </c>
      <c r="T29" s="54" t="s">
        <v>96</v>
      </c>
      <c r="U29" s="54" t="s">
        <v>34</v>
      </c>
      <c r="V29" s="54" t="s">
        <v>101</v>
      </c>
      <c r="W29" s="54" t="s">
        <v>309</v>
      </c>
      <c r="X29" s="54" t="s">
        <v>96</v>
      </c>
      <c r="Y29" s="54">
        <v>0.5</v>
      </c>
      <c r="Z29" s="54" t="s">
        <v>310</v>
      </c>
      <c r="AA29" s="54" t="s">
        <v>103</v>
      </c>
      <c r="AB29" s="54" t="s">
        <v>163</v>
      </c>
      <c r="AC29" s="54" t="s">
        <v>105</v>
      </c>
      <c r="AD29" s="54" t="s">
        <v>106</v>
      </c>
      <c r="AE29" s="54" t="s">
        <v>96</v>
      </c>
      <c r="AF29" s="54" t="s">
        <v>96</v>
      </c>
      <c r="AG29" s="54" t="s">
        <v>107</v>
      </c>
      <c r="AH29" s="54" t="s">
        <v>96</v>
      </c>
      <c r="AI29" s="54" t="s">
        <v>108</v>
      </c>
      <c r="AJ29" s="54" t="s">
        <v>96</v>
      </c>
      <c r="AK29" s="54" t="s">
        <v>311</v>
      </c>
      <c r="AL29" s="54" t="s">
        <v>312</v>
      </c>
      <c r="AM29" s="54" t="s">
        <v>111</v>
      </c>
      <c r="AN29" s="54" t="s">
        <v>96</v>
      </c>
    </row>
    <row r="30" s="53" customFormat="1" spans="1:40">
      <c r="A30" s="54" t="s">
        <v>94</v>
      </c>
      <c r="B30" s="54" t="s">
        <v>313</v>
      </c>
      <c r="C30" s="54" t="s">
        <v>27</v>
      </c>
      <c r="D30" s="54" t="s">
        <v>96</v>
      </c>
      <c r="E30" s="54" t="s">
        <v>25</v>
      </c>
      <c r="F30" s="54" t="s">
        <v>314</v>
      </c>
      <c r="G30" s="54" t="s">
        <v>314</v>
      </c>
      <c r="H30" s="54" t="s">
        <v>314</v>
      </c>
      <c r="I30" s="54">
        <v>1</v>
      </c>
      <c r="J30" s="54">
        <v>1</v>
      </c>
      <c r="K30" s="54" t="s">
        <v>315</v>
      </c>
      <c r="L30" s="54" t="s">
        <v>316</v>
      </c>
      <c r="M30" s="54" t="s">
        <v>96</v>
      </c>
      <c r="N30" s="54" t="s">
        <v>96</v>
      </c>
      <c r="O30" s="54" t="s">
        <v>100</v>
      </c>
      <c r="P30" s="53" t="e">
        <v>#N/A</v>
      </c>
      <c r="Q30" s="54" t="e">
        <v>#N/A</v>
      </c>
      <c r="R30" s="54">
        <v>20</v>
      </c>
      <c r="S30" s="54">
        <f t="shared" si="1"/>
        <v>20</v>
      </c>
      <c r="T30" s="54" t="s">
        <v>96</v>
      </c>
      <c r="U30" s="54" t="s">
        <v>34</v>
      </c>
      <c r="V30" s="54" t="s">
        <v>101</v>
      </c>
      <c r="W30" s="54" t="s">
        <v>317</v>
      </c>
      <c r="X30" s="54" t="s">
        <v>318</v>
      </c>
      <c r="Y30" s="54">
        <v>0</v>
      </c>
      <c r="Z30" s="54" t="s">
        <v>102</v>
      </c>
      <c r="AA30" s="54" t="s">
        <v>103</v>
      </c>
      <c r="AB30" s="54" t="s">
        <v>104</v>
      </c>
      <c r="AC30" s="54" t="s">
        <v>136</v>
      </c>
      <c r="AD30" s="54" t="s">
        <v>125</v>
      </c>
      <c r="AE30" s="54" t="s">
        <v>96</v>
      </c>
      <c r="AF30" s="54" t="s">
        <v>96</v>
      </c>
      <c r="AG30" s="54" t="s">
        <v>107</v>
      </c>
      <c r="AH30" s="54" t="s">
        <v>96</v>
      </c>
      <c r="AI30" s="54" t="s">
        <v>108</v>
      </c>
      <c r="AJ30" s="54" t="s">
        <v>127</v>
      </c>
      <c r="AK30" s="54" t="s">
        <v>319</v>
      </c>
      <c r="AL30" s="54" t="s">
        <v>320</v>
      </c>
      <c r="AM30" s="54" t="s">
        <v>111</v>
      </c>
      <c r="AN30" s="54" t="s">
        <v>96</v>
      </c>
    </row>
    <row r="31" s="53" customFormat="1" spans="1:40">
      <c r="A31" s="54" t="s">
        <v>94</v>
      </c>
      <c r="B31" s="54" t="s">
        <v>321</v>
      </c>
      <c r="C31" s="54" t="s">
        <v>27</v>
      </c>
      <c r="D31" s="54" t="s">
        <v>96</v>
      </c>
      <c r="E31" s="54" t="s">
        <v>25</v>
      </c>
      <c r="F31" s="54" t="s">
        <v>322</v>
      </c>
      <c r="G31" s="54" t="s">
        <v>322</v>
      </c>
      <c r="H31" s="54" t="s">
        <v>322</v>
      </c>
      <c r="I31" s="54">
        <v>1</v>
      </c>
      <c r="J31" s="54">
        <v>1</v>
      </c>
      <c r="K31" s="54" t="s">
        <v>323</v>
      </c>
      <c r="L31" s="54" t="s">
        <v>324</v>
      </c>
      <c r="M31" s="54" t="s">
        <v>96</v>
      </c>
      <c r="N31" s="54" t="s">
        <v>96</v>
      </c>
      <c r="O31" s="54" t="s">
        <v>299</v>
      </c>
      <c r="P31" s="53" t="e">
        <v>#N/A</v>
      </c>
      <c r="Q31" s="54" t="e">
        <v>#N/A</v>
      </c>
      <c r="R31" s="54">
        <v>40</v>
      </c>
      <c r="S31" s="54">
        <f t="shared" si="1"/>
        <v>40</v>
      </c>
      <c r="T31" s="54" t="s">
        <v>96</v>
      </c>
      <c r="U31" s="54" t="s">
        <v>34</v>
      </c>
      <c r="V31" s="54" t="s">
        <v>101</v>
      </c>
      <c r="W31" s="54" t="s">
        <v>249</v>
      </c>
      <c r="X31" s="54" t="s">
        <v>325</v>
      </c>
      <c r="Y31" s="54">
        <v>0.2</v>
      </c>
      <c r="Z31" s="54" t="s">
        <v>102</v>
      </c>
      <c r="AA31" s="54" t="s">
        <v>103</v>
      </c>
      <c r="AB31" s="54" t="s">
        <v>104</v>
      </c>
      <c r="AC31" s="54" t="s">
        <v>136</v>
      </c>
      <c r="AD31" s="54" t="s">
        <v>106</v>
      </c>
      <c r="AE31" s="54" t="s">
        <v>96</v>
      </c>
      <c r="AF31" s="54" t="s">
        <v>96</v>
      </c>
      <c r="AG31" s="54" t="s">
        <v>107</v>
      </c>
      <c r="AH31" s="54" t="s">
        <v>96</v>
      </c>
      <c r="AI31" s="54" t="s">
        <v>108</v>
      </c>
      <c r="AJ31" s="54" t="s">
        <v>127</v>
      </c>
      <c r="AK31" s="54" t="s">
        <v>326</v>
      </c>
      <c r="AL31" s="54" t="s">
        <v>327</v>
      </c>
      <c r="AM31" s="54" t="s">
        <v>111</v>
      </c>
      <c r="AN31" s="54" t="s">
        <v>96</v>
      </c>
    </row>
    <row r="32" s="53" customFormat="1" spans="1:40">
      <c r="A32" s="54" t="s">
        <v>94</v>
      </c>
      <c r="B32" s="54" t="s">
        <v>328</v>
      </c>
      <c r="C32" s="54" t="s">
        <v>27</v>
      </c>
      <c r="D32" s="54" t="s">
        <v>96</v>
      </c>
      <c r="E32" s="54" t="s">
        <v>114</v>
      </c>
      <c r="F32" s="54" t="s">
        <v>329</v>
      </c>
      <c r="G32" s="54" t="s">
        <v>330</v>
      </c>
      <c r="H32" s="55" t="s">
        <v>36</v>
      </c>
      <c r="I32" s="54">
        <v>1</v>
      </c>
      <c r="J32" s="54">
        <v>3</v>
      </c>
      <c r="K32" s="54" t="s">
        <v>331</v>
      </c>
      <c r="L32" s="54" t="s">
        <v>150</v>
      </c>
      <c r="M32" s="54" t="s">
        <v>96</v>
      </c>
      <c r="N32" s="54" t="s">
        <v>96</v>
      </c>
      <c r="O32" s="54" t="s">
        <v>100</v>
      </c>
      <c r="P32" s="53" t="e">
        <v>#N/A</v>
      </c>
      <c r="Q32" s="54" t="e">
        <v>#N/A</v>
      </c>
      <c r="R32" s="54">
        <v>20</v>
      </c>
      <c r="S32" s="54">
        <f t="shared" si="1"/>
        <v>20</v>
      </c>
      <c r="T32" s="54" t="s">
        <v>96</v>
      </c>
      <c r="U32" s="54" t="s">
        <v>34</v>
      </c>
      <c r="V32" s="54" t="s">
        <v>101</v>
      </c>
      <c r="W32" s="54" t="s">
        <v>332</v>
      </c>
      <c r="X32" s="54" t="s">
        <v>96</v>
      </c>
      <c r="Y32" s="54">
        <v>0.7835</v>
      </c>
      <c r="Z32" s="54" t="s">
        <v>102</v>
      </c>
      <c r="AA32" s="54" t="s">
        <v>103</v>
      </c>
      <c r="AB32" s="54" t="s">
        <v>104</v>
      </c>
      <c r="AC32" s="54" t="s">
        <v>105</v>
      </c>
      <c r="AD32" s="54" t="s">
        <v>125</v>
      </c>
      <c r="AE32" s="54" t="s">
        <v>96</v>
      </c>
      <c r="AF32" s="54" t="s">
        <v>96</v>
      </c>
      <c r="AG32" s="54" t="s">
        <v>107</v>
      </c>
      <c r="AH32" s="54" t="s">
        <v>96</v>
      </c>
      <c r="AI32" s="54" t="s">
        <v>108</v>
      </c>
      <c r="AJ32" s="54" t="s">
        <v>96</v>
      </c>
      <c r="AK32" s="54" t="s">
        <v>155</v>
      </c>
      <c r="AL32" s="54" t="s">
        <v>156</v>
      </c>
      <c r="AM32" s="54" t="s">
        <v>111</v>
      </c>
      <c r="AN32" s="54" t="s">
        <v>96</v>
      </c>
    </row>
    <row r="33" s="53" customFormat="1" spans="1:40">
      <c r="A33" s="54" t="s">
        <v>94</v>
      </c>
      <c r="B33" s="54" t="s">
        <v>333</v>
      </c>
      <c r="C33" s="54" t="s">
        <v>27</v>
      </c>
      <c r="D33" s="54" t="s">
        <v>96</v>
      </c>
      <c r="E33" s="54" t="s">
        <v>25</v>
      </c>
      <c r="F33" s="54" t="s">
        <v>334</v>
      </c>
      <c r="G33" s="54" t="s">
        <v>335</v>
      </c>
      <c r="H33" s="54" t="s">
        <v>334</v>
      </c>
      <c r="I33" s="54">
        <v>0.7</v>
      </c>
      <c r="J33" s="54">
        <v>2</v>
      </c>
      <c r="K33" s="54" t="s">
        <v>336</v>
      </c>
      <c r="L33" s="55" t="s">
        <v>337</v>
      </c>
      <c r="M33" s="54" t="s">
        <v>96</v>
      </c>
      <c r="N33" s="54" t="s">
        <v>96</v>
      </c>
      <c r="O33" s="54" t="s">
        <v>338</v>
      </c>
      <c r="P33" s="53" t="e">
        <v>#N/A</v>
      </c>
      <c r="Q33" s="56" t="s">
        <v>339</v>
      </c>
      <c r="R33" s="54">
        <v>50</v>
      </c>
      <c r="S33" s="54">
        <f t="shared" si="1"/>
        <v>35</v>
      </c>
      <c r="T33" s="54" t="s">
        <v>96</v>
      </c>
      <c r="U33" s="54" t="s">
        <v>34</v>
      </c>
      <c r="V33" s="54" t="s">
        <v>340</v>
      </c>
      <c r="W33" s="54" t="s">
        <v>101</v>
      </c>
      <c r="X33" s="54" t="s">
        <v>341</v>
      </c>
      <c r="Y33" s="54">
        <v>0.6</v>
      </c>
      <c r="Z33" s="54" t="s">
        <v>102</v>
      </c>
      <c r="AA33" s="54" t="s">
        <v>103</v>
      </c>
      <c r="AB33" s="54" t="s">
        <v>104</v>
      </c>
      <c r="AC33" s="54" t="s">
        <v>342</v>
      </c>
      <c r="AD33" s="54" t="s">
        <v>125</v>
      </c>
      <c r="AE33" s="54" t="s">
        <v>96</v>
      </c>
      <c r="AF33" s="54" t="s">
        <v>96</v>
      </c>
      <c r="AG33" s="54" t="s">
        <v>107</v>
      </c>
      <c r="AH33" s="54" t="s">
        <v>343</v>
      </c>
      <c r="AI33" s="54" t="s">
        <v>108</v>
      </c>
      <c r="AJ33" s="54" t="s">
        <v>127</v>
      </c>
      <c r="AK33" s="54" t="s">
        <v>344</v>
      </c>
      <c r="AL33" s="54" t="s">
        <v>344</v>
      </c>
      <c r="AM33" s="54" t="s">
        <v>111</v>
      </c>
      <c r="AN33" s="54" t="s">
        <v>96</v>
      </c>
    </row>
    <row r="34" s="53" customFormat="1" spans="1:40">
      <c r="A34" s="54" t="s">
        <v>94</v>
      </c>
      <c r="B34" s="54" t="s">
        <v>345</v>
      </c>
      <c r="C34" s="54" t="s">
        <v>27</v>
      </c>
      <c r="D34" s="54" t="s">
        <v>346</v>
      </c>
      <c r="E34" s="54" t="s">
        <v>25</v>
      </c>
      <c r="F34" s="54" t="s">
        <v>117</v>
      </c>
      <c r="G34" s="54" t="s">
        <v>117</v>
      </c>
      <c r="H34" s="54" t="s">
        <v>117</v>
      </c>
      <c r="I34" s="54">
        <v>1</v>
      </c>
      <c r="J34" s="54">
        <v>1</v>
      </c>
      <c r="K34" s="54" t="s">
        <v>347</v>
      </c>
      <c r="L34" s="54" t="s">
        <v>348</v>
      </c>
      <c r="M34" s="54" t="s">
        <v>96</v>
      </c>
      <c r="N34" s="54" t="s">
        <v>96</v>
      </c>
      <c r="O34" s="54" t="s">
        <v>100</v>
      </c>
      <c r="P34" s="53" t="e">
        <v>#N/A</v>
      </c>
      <c r="Q34" s="54" t="e">
        <v>#N/A</v>
      </c>
      <c r="R34" s="54">
        <v>20</v>
      </c>
      <c r="S34" s="54">
        <f t="shared" si="1"/>
        <v>20</v>
      </c>
      <c r="T34" s="54" t="s">
        <v>96</v>
      </c>
      <c r="U34" s="54" t="s">
        <v>34</v>
      </c>
      <c r="V34" s="54" t="s">
        <v>101</v>
      </c>
      <c r="W34" s="54" t="s">
        <v>349</v>
      </c>
      <c r="X34" s="54" t="s">
        <v>350</v>
      </c>
      <c r="Y34" s="54">
        <v>0</v>
      </c>
      <c r="Z34" s="54" t="s">
        <v>102</v>
      </c>
      <c r="AA34" s="54" t="s">
        <v>103</v>
      </c>
      <c r="AB34" s="54" t="s">
        <v>123</v>
      </c>
      <c r="AC34" s="54" t="s">
        <v>105</v>
      </c>
      <c r="AD34" s="54" t="s">
        <v>125</v>
      </c>
      <c r="AE34" s="54" t="s">
        <v>96</v>
      </c>
      <c r="AF34" s="54" t="s">
        <v>96</v>
      </c>
      <c r="AG34" s="54" t="s">
        <v>107</v>
      </c>
      <c r="AH34" s="54" t="s">
        <v>96</v>
      </c>
      <c r="AI34" s="54" t="s">
        <v>108</v>
      </c>
      <c r="AJ34" s="54" t="s">
        <v>127</v>
      </c>
      <c r="AK34" s="54" t="s">
        <v>351</v>
      </c>
      <c r="AL34" s="54" t="s">
        <v>352</v>
      </c>
      <c r="AM34" s="54" t="s">
        <v>111</v>
      </c>
      <c r="AN34" s="54" t="s">
        <v>117</v>
      </c>
    </row>
    <row r="35" s="53" customFormat="1" spans="1:40">
      <c r="A35" s="54" t="s">
        <v>94</v>
      </c>
      <c r="B35" s="54" t="s">
        <v>353</v>
      </c>
      <c r="C35" s="54" t="s">
        <v>27</v>
      </c>
      <c r="D35" s="54" t="s">
        <v>96</v>
      </c>
      <c r="E35" s="54" t="s">
        <v>25</v>
      </c>
      <c r="F35" s="54" t="s">
        <v>354</v>
      </c>
      <c r="G35" s="54" t="s">
        <v>354</v>
      </c>
      <c r="H35" s="54" t="s">
        <v>354</v>
      </c>
      <c r="I35" s="54">
        <v>1</v>
      </c>
      <c r="J35" s="54">
        <v>1</v>
      </c>
      <c r="K35" s="54" t="s">
        <v>355</v>
      </c>
      <c r="L35" s="54" t="s">
        <v>356</v>
      </c>
      <c r="M35" s="54" t="s">
        <v>96</v>
      </c>
      <c r="N35" s="54" t="s">
        <v>96</v>
      </c>
      <c r="O35" s="54" t="s">
        <v>100</v>
      </c>
      <c r="P35" s="53" t="e">
        <v>#N/A</v>
      </c>
      <c r="Q35" s="54" t="e">
        <v>#N/A</v>
      </c>
      <c r="R35" s="54">
        <v>20</v>
      </c>
      <c r="S35" s="54">
        <f t="shared" si="1"/>
        <v>20</v>
      </c>
      <c r="T35" s="54" t="s">
        <v>96</v>
      </c>
      <c r="U35" s="54" t="s">
        <v>34</v>
      </c>
      <c r="V35" s="54" t="s">
        <v>101</v>
      </c>
      <c r="W35" s="54" t="s">
        <v>357</v>
      </c>
      <c r="X35" s="54" t="s">
        <v>358</v>
      </c>
      <c r="Y35" s="54">
        <v>0.3</v>
      </c>
      <c r="Z35" s="54" t="s">
        <v>102</v>
      </c>
      <c r="AA35" s="54" t="s">
        <v>103</v>
      </c>
      <c r="AB35" s="54" t="s">
        <v>123</v>
      </c>
      <c r="AC35" s="54" t="s">
        <v>136</v>
      </c>
      <c r="AD35" s="54" t="s">
        <v>125</v>
      </c>
      <c r="AE35" s="54" t="s">
        <v>96</v>
      </c>
      <c r="AF35" s="54" t="s">
        <v>96</v>
      </c>
      <c r="AG35" s="54" t="s">
        <v>107</v>
      </c>
      <c r="AH35" s="54" t="s">
        <v>96</v>
      </c>
      <c r="AI35" s="54" t="s">
        <v>108</v>
      </c>
      <c r="AJ35" s="54" t="s">
        <v>127</v>
      </c>
      <c r="AK35" s="54" t="s">
        <v>359</v>
      </c>
      <c r="AL35" s="54" t="s">
        <v>360</v>
      </c>
      <c r="AM35" s="54" t="s">
        <v>111</v>
      </c>
      <c r="AN35" s="54" t="s">
        <v>96</v>
      </c>
    </row>
    <row r="36" s="53" customFormat="1" spans="1:40">
      <c r="A36" s="54" t="s">
        <v>94</v>
      </c>
      <c r="B36" s="54" t="s">
        <v>361</v>
      </c>
      <c r="C36" s="54" t="s">
        <v>27</v>
      </c>
      <c r="D36" s="54" t="s">
        <v>96</v>
      </c>
      <c r="E36" s="54" t="s">
        <v>25</v>
      </c>
      <c r="F36" s="54" t="s">
        <v>334</v>
      </c>
      <c r="G36" s="54" t="s">
        <v>334</v>
      </c>
      <c r="H36" s="54" t="s">
        <v>334</v>
      </c>
      <c r="I36" s="54">
        <v>1</v>
      </c>
      <c r="J36" s="54">
        <v>1</v>
      </c>
      <c r="K36" s="54" t="s">
        <v>362</v>
      </c>
      <c r="L36" s="54" t="s">
        <v>363</v>
      </c>
      <c r="M36" s="54" t="s">
        <v>96</v>
      </c>
      <c r="N36" s="54" t="s">
        <v>96</v>
      </c>
      <c r="O36" s="54" t="s">
        <v>100</v>
      </c>
      <c r="P36" s="53" t="e">
        <v>#N/A</v>
      </c>
      <c r="Q36" s="54" t="e">
        <v>#N/A</v>
      </c>
      <c r="R36" s="54">
        <v>20</v>
      </c>
      <c r="S36" s="54">
        <f t="shared" si="1"/>
        <v>20</v>
      </c>
      <c r="T36" s="54" t="s">
        <v>96</v>
      </c>
      <c r="U36" s="54" t="s">
        <v>34</v>
      </c>
      <c r="V36" s="54" t="s">
        <v>178</v>
      </c>
      <c r="W36" s="54" t="s">
        <v>364</v>
      </c>
      <c r="X36" s="54" t="s">
        <v>365</v>
      </c>
      <c r="Y36" s="54">
        <v>1.1</v>
      </c>
      <c r="Z36" s="54" t="s">
        <v>102</v>
      </c>
      <c r="AA36" s="54" t="s">
        <v>103</v>
      </c>
      <c r="AB36" s="54" t="s">
        <v>104</v>
      </c>
      <c r="AC36" s="54" t="s">
        <v>263</v>
      </c>
      <c r="AD36" s="54" t="s">
        <v>125</v>
      </c>
      <c r="AE36" s="54" t="s">
        <v>96</v>
      </c>
      <c r="AF36" s="54" t="s">
        <v>96</v>
      </c>
      <c r="AG36" s="54" t="s">
        <v>107</v>
      </c>
      <c r="AH36" s="54" t="s">
        <v>96</v>
      </c>
      <c r="AI36" s="54" t="s">
        <v>108</v>
      </c>
      <c r="AJ36" s="54" t="s">
        <v>127</v>
      </c>
      <c r="AK36" s="54" t="s">
        <v>366</v>
      </c>
      <c r="AL36" s="54" t="s">
        <v>367</v>
      </c>
      <c r="AM36" s="54" t="s">
        <v>111</v>
      </c>
      <c r="AN36" s="54" t="s">
        <v>96</v>
      </c>
    </row>
    <row r="37" s="53" customFormat="1" spans="1:40">
      <c r="A37" s="54" t="s">
        <v>94</v>
      </c>
      <c r="B37" s="54" t="s">
        <v>368</v>
      </c>
      <c r="C37" s="54" t="s">
        <v>27</v>
      </c>
      <c r="D37" s="54" t="s">
        <v>96</v>
      </c>
      <c r="E37" s="54" t="s">
        <v>369</v>
      </c>
      <c r="F37" s="54" t="s">
        <v>370</v>
      </c>
      <c r="G37" s="54" t="s">
        <v>371</v>
      </c>
      <c r="H37" s="55" t="s">
        <v>290</v>
      </c>
      <c r="I37" s="54">
        <v>0.3</v>
      </c>
      <c r="J37" s="54">
        <v>2</v>
      </c>
      <c r="K37" s="54" t="s">
        <v>372</v>
      </c>
      <c r="L37" s="54" t="s">
        <v>373</v>
      </c>
      <c r="M37" s="54" t="s">
        <v>96</v>
      </c>
      <c r="N37" s="54" t="s">
        <v>96</v>
      </c>
      <c r="O37" s="54" t="s">
        <v>100</v>
      </c>
      <c r="P37" s="53" t="e">
        <v>#N/A</v>
      </c>
      <c r="Q37" s="54" t="e">
        <v>#N/A</v>
      </c>
      <c r="R37" s="54">
        <v>20</v>
      </c>
      <c r="S37" s="54">
        <f t="shared" si="1"/>
        <v>6</v>
      </c>
      <c r="T37" s="54" t="s">
        <v>96</v>
      </c>
      <c r="U37" s="54" t="s">
        <v>374</v>
      </c>
      <c r="V37" s="54" t="s">
        <v>101</v>
      </c>
      <c r="W37" s="54" t="s">
        <v>364</v>
      </c>
      <c r="X37" s="54" t="s">
        <v>96</v>
      </c>
      <c r="Y37" s="54">
        <v>0</v>
      </c>
      <c r="Z37" s="54" t="s">
        <v>135</v>
      </c>
      <c r="AA37" s="54" t="s">
        <v>103</v>
      </c>
      <c r="AB37" s="54" t="s">
        <v>104</v>
      </c>
      <c r="AC37" s="54" t="s">
        <v>136</v>
      </c>
      <c r="AD37" s="54" t="s">
        <v>125</v>
      </c>
      <c r="AE37" s="54" t="s">
        <v>96</v>
      </c>
      <c r="AF37" s="54" t="s">
        <v>96</v>
      </c>
      <c r="AG37" s="54" t="s">
        <v>107</v>
      </c>
      <c r="AH37" s="54" t="s">
        <v>96</v>
      </c>
      <c r="AI37" s="54" t="s">
        <v>108</v>
      </c>
      <c r="AJ37" s="54" t="s">
        <v>96</v>
      </c>
      <c r="AK37" s="54" t="s">
        <v>375</v>
      </c>
      <c r="AL37" s="54" t="s">
        <v>376</v>
      </c>
      <c r="AM37" s="54" t="s">
        <v>111</v>
      </c>
      <c r="AN37" s="54" t="s">
        <v>96</v>
      </c>
    </row>
    <row r="38" s="53" customFormat="1" spans="1:40">
      <c r="A38" s="54" t="s">
        <v>94</v>
      </c>
      <c r="B38" s="54" t="s">
        <v>377</v>
      </c>
      <c r="C38" s="54" t="s">
        <v>27</v>
      </c>
      <c r="D38" s="54" t="s">
        <v>96</v>
      </c>
      <c r="E38" s="54" t="s">
        <v>25</v>
      </c>
      <c r="F38" s="54" t="s">
        <v>378</v>
      </c>
      <c r="G38" s="54" t="s">
        <v>378</v>
      </c>
      <c r="H38" s="54" t="s">
        <v>378</v>
      </c>
      <c r="I38" s="54">
        <v>1</v>
      </c>
      <c r="J38" s="54">
        <v>1</v>
      </c>
      <c r="K38" s="54" t="s">
        <v>379</v>
      </c>
      <c r="L38" s="54" t="s">
        <v>380</v>
      </c>
      <c r="M38" s="54" t="s">
        <v>96</v>
      </c>
      <c r="N38" s="54" t="s">
        <v>96</v>
      </c>
      <c r="O38" s="54" t="s">
        <v>100</v>
      </c>
      <c r="P38" s="53" t="e">
        <v>#N/A</v>
      </c>
      <c r="Q38" s="54" t="e">
        <v>#N/A</v>
      </c>
      <c r="R38" s="54">
        <v>20</v>
      </c>
      <c r="S38" s="54">
        <f t="shared" si="1"/>
        <v>20</v>
      </c>
      <c r="T38" s="54" t="s">
        <v>96</v>
      </c>
      <c r="U38" s="54" t="s">
        <v>34</v>
      </c>
      <c r="V38" s="54" t="s">
        <v>101</v>
      </c>
      <c r="W38" s="54" t="s">
        <v>101</v>
      </c>
      <c r="X38" s="54" t="s">
        <v>96</v>
      </c>
      <c r="Y38" s="54">
        <v>0</v>
      </c>
      <c r="Z38" s="54" t="s">
        <v>102</v>
      </c>
      <c r="AA38" s="54" t="s">
        <v>103</v>
      </c>
      <c r="AB38" s="54" t="s">
        <v>123</v>
      </c>
      <c r="AC38" s="54" t="s">
        <v>136</v>
      </c>
      <c r="AD38" s="54" t="s">
        <v>106</v>
      </c>
      <c r="AE38" s="54" t="s">
        <v>96</v>
      </c>
      <c r="AF38" s="54" t="s">
        <v>96</v>
      </c>
      <c r="AG38" s="54" t="s">
        <v>107</v>
      </c>
      <c r="AH38" s="54" t="s">
        <v>96</v>
      </c>
      <c r="AI38" s="54" t="s">
        <v>108</v>
      </c>
      <c r="AJ38" s="54" t="s">
        <v>96</v>
      </c>
      <c r="AK38" s="54" t="s">
        <v>381</v>
      </c>
      <c r="AL38" s="54" t="s">
        <v>382</v>
      </c>
      <c r="AM38" s="54" t="s">
        <v>111</v>
      </c>
      <c r="AN38" s="54" t="s">
        <v>96</v>
      </c>
    </row>
    <row r="39" s="53" customFormat="1" spans="1:40">
      <c r="A39" s="54" t="s">
        <v>94</v>
      </c>
      <c r="B39" s="54" t="s">
        <v>383</v>
      </c>
      <c r="C39" s="54" t="s">
        <v>27</v>
      </c>
      <c r="D39" s="54" t="s">
        <v>96</v>
      </c>
      <c r="E39" s="54" t="s">
        <v>114</v>
      </c>
      <c r="F39" s="54" t="s">
        <v>384</v>
      </c>
      <c r="G39" s="54" t="s">
        <v>385</v>
      </c>
      <c r="H39" s="55" t="s">
        <v>386</v>
      </c>
      <c r="I39" s="54">
        <v>1</v>
      </c>
      <c r="J39" s="54">
        <v>3</v>
      </c>
      <c r="K39" s="54" t="s">
        <v>55</v>
      </c>
      <c r="L39" s="54" t="s">
        <v>387</v>
      </c>
      <c r="M39" s="54" t="s">
        <v>96</v>
      </c>
      <c r="N39" s="54" t="s">
        <v>96</v>
      </c>
      <c r="O39" s="54" t="s">
        <v>100</v>
      </c>
      <c r="P39" s="53" t="e">
        <v>#N/A</v>
      </c>
      <c r="Q39" s="54" t="e">
        <v>#N/A</v>
      </c>
      <c r="R39" s="54">
        <v>20</v>
      </c>
      <c r="S39" s="54">
        <f t="shared" si="1"/>
        <v>20</v>
      </c>
      <c r="T39" s="54" t="s">
        <v>96</v>
      </c>
      <c r="U39" s="54" t="s">
        <v>34</v>
      </c>
      <c r="V39" s="54" t="s">
        <v>101</v>
      </c>
      <c r="W39" s="54" t="s">
        <v>101</v>
      </c>
      <c r="X39" s="54" t="s">
        <v>388</v>
      </c>
      <c r="Y39" s="54">
        <v>0</v>
      </c>
      <c r="Z39" s="54" t="s">
        <v>135</v>
      </c>
      <c r="AA39" s="54" t="s">
        <v>103</v>
      </c>
      <c r="AB39" s="54" t="s">
        <v>389</v>
      </c>
      <c r="AC39" s="54" t="s">
        <v>105</v>
      </c>
      <c r="AD39" s="54" t="s">
        <v>125</v>
      </c>
      <c r="AE39" s="54" t="s">
        <v>96</v>
      </c>
      <c r="AF39" s="54" t="s">
        <v>96</v>
      </c>
      <c r="AG39" s="54" t="s">
        <v>107</v>
      </c>
      <c r="AH39" s="54" t="s">
        <v>96</v>
      </c>
      <c r="AI39" s="54" t="s">
        <v>108</v>
      </c>
      <c r="AJ39" s="54" t="s">
        <v>127</v>
      </c>
      <c r="AK39" s="54" t="s">
        <v>390</v>
      </c>
      <c r="AL39" s="54" t="s">
        <v>391</v>
      </c>
      <c r="AM39" s="54" t="s">
        <v>111</v>
      </c>
      <c r="AN39" s="54" t="s">
        <v>96</v>
      </c>
    </row>
    <row r="40" s="53" customFormat="1" spans="1:40">
      <c r="A40" s="54" t="s">
        <v>94</v>
      </c>
      <c r="B40" s="54" t="s">
        <v>392</v>
      </c>
      <c r="C40" s="54" t="s">
        <v>27</v>
      </c>
      <c r="D40" s="54" t="s">
        <v>96</v>
      </c>
      <c r="E40" s="54" t="s">
        <v>114</v>
      </c>
      <c r="F40" s="54" t="s">
        <v>393</v>
      </c>
      <c r="G40" s="54" t="s">
        <v>394</v>
      </c>
      <c r="H40" s="55" t="s">
        <v>322</v>
      </c>
      <c r="I40" s="54">
        <v>1</v>
      </c>
      <c r="J40" s="54">
        <v>4</v>
      </c>
      <c r="K40" s="54" t="s">
        <v>395</v>
      </c>
      <c r="L40" s="54" t="s">
        <v>396</v>
      </c>
      <c r="M40" s="54" t="s">
        <v>96</v>
      </c>
      <c r="N40" s="54" t="s">
        <v>96</v>
      </c>
      <c r="O40" s="54" t="s">
        <v>100</v>
      </c>
      <c r="P40" s="53" t="e">
        <v>#N/A</v>
      </c>
      <c r="Q40" s="54" t="e">
        <v>#N/A</v>
      </c>
      <c r="R40" s="54">
        <v>20</v>
      </c>
      <c r="S40" s="54">
        <f t="shared" si="1"/>
        <v>20</v>
      </c>
      <c r="T40" s="54" t="s">
        <v>96</v>
      </c>
      <c r="U40" s="54" t="s">
        <v>34</v>
      </c>
      <c r="V40" s="54" t="s">
        <v>101</v>
      </c>
      <c r="W40" s="54" t="s">
        <v>397</v>
      </c>
      <c r="X40" s="54" t="s">
        <v>398</v>
      </c>
      <c r="Y40" s="54">
        <v>0.6</v>
      </c>
      <c r="Z40" s="54" t="s">
        <v>102</v>
      </c>
      <c r="AA40" s="54" t="s">
        <v>103</v>
      </c>
      <c r="AB40" s="54" t="s">
        <v>104</v>
      </c>
      <c r="AC40" s="54" t="s">
        <v>105</v>
      </c>
      <c r="AD40" s="54" t="s">
        <v>106</v>
      </c>
      <c r="AE40" s="54" t="s">
        <v>96</v>
      </c>
      <c r="AF40" s="54" t="s">
        <v>96</v>
      </c>
      <c r="AG40" s="54" t="s">
        <v>107</v>
      </c>
      <c r="AH40" s="54" t="s">
        <v>96</v>
      </c>
      <c r="AI40" s="54" t="s">
        <v>108</v>
      </c>
      <c r="AJ40" s="54" t="s">
        <v>127</v>
      </c>
      <c r="AK40" s="54" t="s">
        <v>399</v>
      </c>
      <c r="AL40" s="54" t="s">
        <v>400</v>
      </c>
      <c r="AM40" s="54" t="s">
        <v>111</v>
      </c>
      <c r="AN40" s="54" t="s">
        <v>322</v>
      </c>
    </row>
    <row r="41" s="53" customFormat="1" spans="1:40">
      <c r="A41" s="54" t="s">
        <v>401</v>
      </c>
      <c r="B41" s="54" t="s">
        <v>402</v>
      </c>
      <c r="C41" s="54" t="s">
        <v>27</v>
      </c>
      <c r="D41" s="54" t="s">
        <v>96</v>
      </c>
      <c r="E41" s="54" t="s">
        <v>25</v>
      </c>
      <c r="F41" s="54" t="s">
        <v>190</v>
      </c>
      <c r="G41" s="54" t="s">
        <v>190</v>
      </c>
      <c r="H41" s="54" t="s">
        <v>190</v>
      </c>
      <c r="I41" s="54"/>
      <c r="J41" s="54">
        <v>1</v>
      </c>
      <c r="K41" s="54" t="s">
        <v>395</v>
      </c>
      <c r="L41" s="54" t="s">
        <v>403</v>
      </c>
      <c r="M41" s="54" t="s">
        <v>96</v>
      </c>
      <c r="N41" s="54" t="s">
        <v>96</v>
      </c>
      <c r="O41" s="54" t="s">
        <v>404</v>
      </c>
      <c r="P41" s="53" t="e">
        <v>#N/A</v>
      </c>
      <c r="Q41" s="54" t="e">
        <v>#N/A</v>
      </c>
      <c r="R41" s="54"/>
      <c r="S41" s="54"/>
      <c r="T41" s="54" t="s">
        <v>405</v>
      </c>
      <c r="U41" s="54" t="s">
        <v>34</v>
      </c>
      <c r="V41" s="54" t="s">
        <v>96</v>
      </c>
      <c r="W41" s="54" t="s">
        <v>96</v>
      </c>
      <c r="X41" s="54" t="s">
        <v>96</v>
      </c>
      <c r="Y41" s="54">
        <v>0</v>
      </c>
      <c r="Z41" s="54" t="s">
        <v>135</v>
      </c>
      <c r="AA41" s="54" t="s">
        <v>103</v>
      </c>
      <c r="AB41" s="54" t="s">
        <v>104</v>
      </c>
      <c r="AC41" s="54" t="s">
        <v>136</v>
      </c>
      <c r="AD41" s="54" t="s">
        <v>96</v>
      </c>
      <c r="AE41" s="54" t="s">
        <v>96</v>
      </c>
      <c r="AF41" s="54" t="s">
        <v>96</v>
      </c>
      <c r="AG41" s="54" t="s">
        <v>107</v>
      </c>
      <c r="AH41" s="54" t="s">
        <v>96</v>
      </c>
      <c r="AI41" s="54" t="s">
        <v>108</v>
      </c>
      <c r="AJ41" s="54" t="s">
        <v>96</v>
      </c>
      <c r="AK41" s="54" t="s">
        <v>96</v>
      </c>
      <c r="AL41" s="54" t="s">
        <v>96</v>
      </c>
      <c r="AM41" s="54" t="s">
        <v>111</v>
      </c>
      <c r="AN41" s="54" t="s">
        <v>96</v>
      </c>
    </row>
    <row r="42" s="53" customFormat="1" spans="1:40">
      <c r="A42" s="54" t="s">
        <v>94</v>
      </c>
      <c r="B42" s="54" t="s">
        <v>406</v>
      </c>
      <c r="C42" s="54" t="s">
        <v>27</v>
      </c>
      <c r="D42" s="54" t="s">
        <v>96</v>
      </c>
      <c r="E42" s="54" t="s">
        <v>25</v>
      </c>
      <c r="F42" s="54" t="s">
        <v>296</v>
      </c>
      <c r="G42" s="54" t="s">
        <v>296</v>
      </c>
      <c r="H42" s="54" t="s">
        <v>296</v>
      </c>
      <c r="I42" s="54">
        <v>1</v>
      </c>
      <c r="J42" s="54">
        <v>1</v>
      </c>
      <c r="K42" s="54" t="s">
        <v>407</v>
      </c>
      <c r="L42" s="54" t="s">
        <v>408</v>
      </c>
      <c r="M42" s="54" t="s">
        <v>96</v>
      </c>
      <c r="N42" s="54" t="s">
        <v>96</v>
      </c>
      <c r="O42" s="54" t="s">
        <v>100</v>
      </c>
      <c r="P42" s="53" t="e">
        <v>#N/A</v>
      </c>
      <c r="Q42" s="54" t="e">
        <v>#N/A</v>
      </c>
      <c r="R42" s="54">
        <v>20</v>
      </c>
      <c r="S42" s="54">
        <f t="shared" ref="S42:S53" si="2">I42*R42</f>
        <v>20</v>
      </c>
      <c r="T42" s="54" t="s">
        <v>96</v>
      </c>
      <c r="U42" s="54" t="s">
        <v>34</v>
      </c>
      <c r="V42" s="54" t="s">
        <v>409</v>
      </c>
      <c r="W42" s="54" t="s">
        <v>410</v>
      </c>
      <c r="X42" s="54" t="s">
        <v>411</v>
      </c>
      <c r="Y42" s="54">
        <v>0</v>
      </c>
      <c r="Z42" s="54" t="s">
        <v>102</v>
      </c>
      <c r="AA42" s="54" t="s">
        <v>103</v>
      </c>
      <c r="AB42" s="54" t="s">
        <v>104</v>
      </c>
      <c r="AC42" s="54" t="s">
        <v>136</v>
      </c>
      <c r="AD42" s="54" t="s">
        <v>106</v>
      </c>
      <c r="AE42" s="54" t="s">
        <v>96</v>
      </c>
      <c r="AF42" s="54" t="s">
        <v>96</v>
      </c>
      <c r="AG42" s="54" t="s">
        <v>107</v>
      </c>
      <c r="AH42" s="54" t="s">
        <v>96</v>
      </c>
      <c r="AI42" s="54" t="s">
        <v>108</v>
      </c>
      <c r="AJ42" s="54" t="s">
        <v>127</v>
      </c>
      <c r="AK42" s="54" t="s">
        <v>412</v>
      </c>
      <c r="AL42" s="54" t="s">
        <v>413</v>
      </c>
      <c r="AM42" s="54" t="s">
        <v>111</v>
      </c>
      <c r="AN42" s="54" t="s">
        <v>96</v>
      </c>
    </row>
    <row r="43" s="53" customFormat="1" spans="1:40">
      <c r="A43" s="54" t="s">
        <v>94</v>
      </c>
      <c r="B43" s="54" t="s">
        <v>414</v>
      </c>
      <c r="C43" s="54" t="s">
        <v>27</v>
      </c>
      <c r="D43" s="54" t="s">
        <v>96</v>
      </c>
      <c r="E43" s="54" t="s">
        <v>25</v>
      </c>
      <c r="F43" s="54" t="s">
        <v>57</v>
      </c>
      <c r="G43" s="54" t="s">
        <v>57</v>
      </c>
      <c r="H43" s="54" t="s">
        <v>57</v>
      </c>
      <c r="I43" s="54">
        <v>1</v>
      </c>
      <c r="J43" s="54">
        <v>1</v>
      </c>
      <c r="K43" s="54" t="s">
        <v>415</v>
      </c>
      <c r="L43" s="54" t="s">
        <v>416</v>
      </c>
      <c r="M43" s="54" t="s">
        <v>96</v>
      </c>
      <c r="N43" s="54" t="s">
        <v>96</v>
      </c>
      <c r="O43" s="54" t="s">
        <v>299</v>
      </c>
      <c r="P43" s="53" t="e">
        <v>#N/A</v>
      </c>
      <c r="Q43" s="54" t="e">
        <v>#N/A</v>
      </c>
      <c r="R43" s="54">
        <v>40</v>
      </c>
      <c r="S43" s="54">
        <f t="shared" si="2"/>
        <v>40</v>
      </c>
      <c r="T43" s="54" t="s">
        <v>96</v>
      </c>
      <c r="U43" s="54" t="s">
        <v>34</v>
      </c>
      <c r="V43" s="54" t="s">
        <v>101</v>
      </c>
      <c r="W43" s="54" t="s">
        <v>417</v>
      </c>
      <c r="X43" s="54" t="s">
        <v>96</v>
      </c>
      <c r="Y43" s="54">
        <v>0.5</v>
      </c>
      <c r="Z43" s="54" t="s">
        <v>162</v>
      </c>
      <c r="AA43" s="54" t="s">
        <v>103</v>
      </c>
      <c r="AB43" s="54" t="s">
        <v>163</v>
      </c>
      <c r="AC43" s="54" t="s">
        <v>136</v>
      </c>
      <c r="AD43" s="54" t="s">
        <v>106</v>
      </c>
      <c r="AE43" s="54" t="s">
        <v>96</v>
      </c>
      <c r="AF43" s="54" t="s">
        <v>96</v>
      </c>
      <c r="AG43" s="54" t="s">
        <v>107</v>
      </c>
      <c r="AH43" s="54" t="s">
        <v>96</v>
      </c>
      <c r="AI43" s="54" t="s">
        <v>108</v>
      </c>
      <c r="AJ43" s="54" t="s">
        <v>127</v>
      </c>
      <c r="AK43" s="54" t="s">
        <v>418</v>
      </c>
      <c r="AL43" s="54" t="s">
        <v>419</v>
      </c>
      <c r="AM43" s="54" t="s">
        <v>111</v>
      </c>
      <c r="AN43" s="54" t="s">
        <v>96</v>
      </c>
    </row>
    <row r="44" s="53" customFormat="1" spans="1:40">
      <c r="A44" s="54" t="s">
        <v>94</v>
      </c>
      <c r="B44" s="54" t="s">
        <v>420</v>
      </c>
      <c r="C44" s="54" t="s">
        <v>27</v>
      </c>
      <c r="D44" s="54" t="s">
        <v>96</v>
      </c>
      <c r="E44" s="54" t="s">
        <v>25</v>
      </c>
      <c r="F44" s="54" t="s">
        <v>421</v>
      </c>
      <c r="G44" s="54" t="s">
        <v>421</v>
      </c>
      <c r="H44" s="54" t="s">
        <v>421</v>
      </c>
      <c r="I44" s="54">
        <v>1</v>
      </c>
      <c r="J44" s="54">
        <v>1</v>
      </c>
      <c r="K44" s="54" t="s">
        <v>422</v>
      </c>
      <c r="L44" s="54" t="s">
        <v>150</v>
      </c>
      <c r="M44" s="54" t="s">
        <v>96</v>
      </c>
      <c r="N44" s="54" t="s">
        <v>96</v>
      </c>
      <c r="O44" s="54" t="s">
        <v>100</v>
      </c>
      <c r="P44" s="53" t="e">
        <v>#N/A</v>
      </c>
      <c r="Q44" s="54" t="e">
        <v>#N/A</v>
      </c>
      <c r="R44" s="54">
        <v>20</v>
      </c>
      <c r="S44" s="54">
        <f t="shared" si="2"/>
        <v>20</v>
      </c>
      <c r="T44" s="54" t="s">
        <v>96</v>
      </c>
      <c r="U44" s="54" t="s">
        <v>34</v>
      </c>
      <c r="V44" s="54" t="s">
        <v>101</v>
      </c>
      <c r="W44" s="54" t="s">
        <v>423</v>
      </c>
      <c r="X44" s="54" t="s">
        <v>96</v>
      </c>
      <c r="Y44" s="54">
        <v>0</v>
      </c>
      <c r="Z44" s="54" t="s">
        <v>102</v>
      </c>
      <c r="AA44" s="54" t="s">
        <v>103</v>
      </c>
      <c r="AB44" s="54" t="s">
        <v>104</v>
      </c>
      <c r="AC44" s="54" t="s">
        <v>136</v>
      </c>
      <c r="AD44" s="54" t="s">
        <v>125</v>
      </c>
      <c r="AE44" s="54" t="s">
        <v>96</v>
      </c>
      <c r="AF44" s="54" t="s">
        <v>96</v>
      </c>
      <c r="AG44" s="54" t="s">
        <v>107</v>
      </c>
      <c r="AH44" s="54" t="s">
        <v>96</v>
      </c>
      <c r="AI44" s="54" t="s">
        <v>108</v>
      </c>
      <c r="AJ44" s="54" t="s">
        <v>127</v>
      </c>
      <c r="AK44" s="54" t="s">
        <v>155</v>
      </c>
      <c r="AL44" s="54" t="s">
        <v>156</v>
      </c>
      <c r="AM44" s="54" t="s">
        <v>111</v>
      </c>
      <c r="AN44" s="54" t="s">
        <v>96</v>
      </c>
    </row>
    <row r="45" s="53" customFormat="1" spans="1:40">
      <c r="A45" s="54" t="s">
        <v>94</v>
      </c>
      <c r="B45" s="54" t="s">
        <v>424</v>
      </c>
      <c r="C45" s="54" t="s">
        <v>27</v>
      </c>
      <c r="D45" s="54" t="s">
        <v>96</v>
      </c>
      <c r="E45" s="54" t="s">
        <v>25</v>
      </c>
      <c r="F45" s="54" t="s">
        <v>425</v>
      </c>
      <c r="G45" s="54" t="s">
        <v>425</v>
      </c>
      <c r="H45" s="54" t="s">
        <v>425</v>
      </c>
      <c r="I45" s="54">
        <v>1</v>
      </c>
      <c r="J45" s="54">
        <v>1</v>
      </c>
      <c r="K45" s="54" t="s">
        <v>426</v>
      </c>
      <c r="L45" s="54" t="s">
        <v>150</v>
      </c>
      <c r="M45" s="54" t="s">
        <v>96</v>
      </c>
      <c r="N45" s="54" t="s">
        <v>96</v>
      </c>
      <c r="O45" s="54" t="s">
        <v>100</v>
      </c>
      <c r="P45" s="53" t="e">
        <v>#N/A</v>
      </c>
      <c r="Q45" s="54" t="e">
        <v>#N/A</v>
      </c>
      <c r="R45" s="54">
        <v>20</v>
      </c>
      <c r="S45" s="54">
        <f t="shared" si="2"/>
        <v>20</v>
      </c>
      <c r="T45" s="54" t="s">
        <v>96</v>
      </c>
      <c r="U45" s="54" t="s">
        <v>34</v>
      </c>
      <c r="V45" s="54" t="s">
        <v>101</v>
      </c>
      <c r="W45" s="54" t="s">
        <v>427</v>
      </c>
      <c r="X45" s="54" t="s">
        <v>428</v>
      </c>
      <c r="Y45" s="54">
        <v>0</v>
      </c>
      <c r="Z45" s="54" t="s">
        <v>102</v>
      </c>
      <c r="AA45" s="54" t="s">
        <v>103</v>
      </c>
      <c r="AB45" s="54" t="s">
        <v>104</v>
      </c>
      <c r="AC45" s="54" t="s">
        <v>136</v>
      </c>
      <c r="AD45" s="54" t="s">
        <v>106</v>
      </c>
      <c r="AE45" s="54" t="s">
        <v>429</v>
      </c>
      <c r="AF45" s="54" t="s">
        <v>430</v>
      </c>
      <c r="AG45" s="54" t="s">
        <v>107</v>
      </c>
      <c r="AH45" s="54" t="s">
        <v>96</v>
      </c>
      <c r="AI45" s="54" t="s">
        <v>108</v>
      </c>
      <c r="AJ45" s="54" t="s">
        <v>127</v>
      </c>
      <c r="AK45" s="54" t="s">
        <v>155</v>
      </c>
      <c r="AL45" s="54" t="s">
        <v>431</v>
      </c>
      <c r="AM45" s="54" t="s">
        <v>111</v>
      </c>
      <c r="AN45" s="54" t="s">
        <v>425</v>
      </c>
    </row>
    <row r="46" s="53" customFormat="1" spans="1:40">
      <c r="A46" s="54" t="s">
        <v>94</v>
      </c>
      <c r="B46" s="54" t="s">
        <v>432</v>
      </c>
      <c r="C46" s="54" t="s">
        <v>27</v>
      </c>
      <c r="D46" s="54" t="s">
        <v>96</v>
      </c>
      <c r="E46" s="54" t="s">
        <v>25</v>
      </c>
      <c r="F46" s="54" t="s">
        <v>433</v>
      </c>
      <c r="G46" s="54" t="s">
        <v>433</v>
      </c>
      <c r="H46" s="54" t="s">
        <v>433</v>
      </c>
      <c r="I46" s="54">
        <v>1</v>
      </c>
      <c r="J46" s="54">
        <v>1</v>
      </c>
      <c r="K46" s="54" t="s">
        <v>434</v>
      </c>
      <c r="L46" s="54" t="s">
        <v>435</v>
      </c>
      <c r="M46" s="54" t="s">
        <v>96</v>
      </c>
      <c r="N46" s="54" t="s">
        <v>96</v>
      </c>
      <c r="O46" s="54" t="s">
        <v>299</v>
      </c>
      <c r="P46" s="53" t="e">
        <v>#N/A</v>
      </c>
      <c r="Q46" s="54" t="e">
        <v>#N/A</v>
      </c>
      <c r="R46" s="54">
        <v>40</v>
      </c>
      <c r="S46" s="54">
        <f t="shared" si="2"/>
        <v>40</v>
      </c>
      <c r="T46" s="54" t="s">
        <v>96</v>
      </c>
      <c r="U46" s="54" t="s">
        <v>34</v>
      </c>
      <c r="V46" s="54" t="s">
        <v>101</v>
      </c>
      <c r="W46" s="54" t="s">
        <v>436</v>
      </c>
      <c r="X46" s="54" t="s">
        <v>437</v>
      </c>
      <c r="Y46" s="54">
        <v>0.4</v>
      </c>
      <c r="Z46" s="54" t="s">
        <v>102</v>
      </c>
      <c r="AA46" s="54" t="s">
        <v>103</v>
      </c>
      <c r="AB46" s="54" t="s">
        <v>104</v>
      </c>
      <c r="AC46" s="54" t="s">
        <v>136</v>
      </c>
      <c r="AD46" s="54" t="s">
        <v>125</v>
      </c>
      <c r="AE46" s="54" t="s">
        <v>96</v>
      </c>
      <c r="AF46" s="54" t="s">
        <v>96</v>
      </c>
      <c r="AG46" s="54" t="s">
        <v>107</v>
      </c>
      <c r="AH46" s="54" t="s">
        <v>96</v>
      </c>
      <c r="AI46" s="54" t="s">
        <v>108</v>
      </c>
      <c r="AJ46" s="54" t="s">
        <v>127</v>
      </c>
      <c r="AK46" s="54" t="s">
        <v>438</v>
      </c>
      <c r="AL46" s="54" t="s">
        <v>439</v>
      </c>
      <c r="AM46" s="54" t="s">
        <v>111</v>
      </c>
      <c r="AN46" s="54" t="s">
        <v>96</v>
      </c>
    </row>
    <row r="47" s="53" customFormat="1" spans="1:40">
      <c r="A47" s="54" t="s">
        <v>94</v>
      </c>
      <c r="B47" s="54" t="s">
        <v>440</v>
      </c>
      <c r="C47" s="54" t="s">
        <v>27</v>
      </c>
      <c r="D47" s="54" t="s">
        <v>96</v>
      </c>
      <c r="E47" s="54" t="s">
        <v>25</v>
      </c>
      <c r="F47" s="54" t="s">
        <v>441</v>
      </c>
      <c r="G47" s="54" t="s">
        <v>441</v>
      </c>
      <c r="H47" s="54" t="s">
        <v>441</v>
      </c>
      <c r="I47" s="54">
        <v>1</v>
      </c>
      <c r="J47" s="54">
        <v>1</v>
      </c>
      <c r="K47" s="54" t="s">
        <v>442</v>
      </c>
      <c r="L47" s="54" t="s">
        <v>316</v>
      </c>
      <c r="M47" s="54" t="s">
        <v>96</v>
      </c>
      <c r="N47" s="54" t="s">
        <v>96</v>
      </c>
      <c r="O47" s="54" t="s">
        <v>100</v>
      </c>
      <c r="P47" s="53" t="e">
        <v>#N/A</v>
      </c>
      <c r="Q47" s="54" t="e">
        <v>#N/A</v>
      </c>
      <c r="R47" s="54">
        <v>20</v>
      </c>
      <c r="S47" s="54">
        <f t="shared" si="2"/>
        <v>20</v>
      </c>
      <c r="T47" s="54"/>
      <c r="U47" s="54" t="s">
        <v>34</v>
      </c>
      <c r="V47" s="54" t="s">
        <v>101</v>
      </c>
      <c r="W47" s="54" t="s">
        <v>397</v>
      </c>
      <c r="X47" s="54" t="s">
        <v>443</v>
      </c>
      <c r="Y47" s="54">
        <v>0</v>
      </c>
      <c r="Z47" s="54" t="s">
        <v>102</v>
      </c>
      <c r="AA47" s="54" t="s">
        <v>103</v>
      </c>
      <c r="AB47" s="54" t="s">
        <v>104</v>
      </c>
      <c r="AC47" s="54" t="s">
        <v>105</v>
      </c>
      <c r="AD47" s="54" t="s">
        <v>125</v>
      </c>
      <c r="AE47" s="54" t="s">
        <v>444</v>
      </c>
      <c r="AF47" s="54" t="s">
        <v>96</v>
      </c>
      <c r="AG47" s="54" t="s">
        <v>107</v>
      </c>
      <c r="AH47" s="54" t="s">
        <v>96</v>
      </c>
      <c r="AI47" s="54" t="s">
        <v>108</v>
      </c>
      <c r="AJ47" s="54" t="s">
        <v>96</v>
      </c>
      <c r="AK47" s="54" t="s">
        <v>319</v>
      </c>
      <c r="AL47" s="54" t="s">
        <v>320</v>
      </c>
      <c r="AM47" s="54" t="s">
        <v>111</v>
      </c>
      <c r="AN47" s="54" t="s">
        <v>441</v>
      </c>
    </row>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9"/>
  <sheetViews>
    <sheetView topLeftCell="D1" workbookViewId="0">
      <selection activeCell="N6" sqref="N6"/>
    </sheetView>
  </sheetViews>
  <sheetFormatPr defaultColWidth="8.89166666666667" defaultRowHeight="13.5"/>
  <sheetData>
    <row r="1" ht="25.5" spans="1:23">
      <c r="A1" s="22" t="s">
        <v>445</v>
      </c>
      <c r="B1" s="22"/>
      <c r="C1" s="22"/>
      <c r="D1" s="22"/>
      <c r="E1" s="22"/>
      <c r="F1" s="22"/>
      <c r="G1" s="22"/>
      <c r="H1" s="22"/>
      <c r="I1" s="22"/>
      <c r="J1" s="22"/>
      <c r="K1" s="22"/>
      <c r="L1" s="22"/>
      <c r="M1" s="22"/>
      <c r="N1" s="22"/>
      <c r="O1" s="22"/>
      <c r="P1" s="22"/>
      <c r="Q1" s="22"/>
      <c r="R1" s="22"/>
      <c r="S1" s="22"/>
      <c r="T1" s="48"/>
      <c r="U1" s="48"/>
      <c r="V1" s="48"/>
      <c r="W1" s="48"/>
    </row>
    <row r="2" ht="36" spans="1:23">
      <c r="A2" s="23" t="s">
        <v>446</v>
      </c>
      <c r="B2" s="23" t="s">
        <v>447</v>
      </c>
      <c r="C2" s="23" t="s">
        <v>448</v>
      </c>
      <c r="D2" s="23" t="s">
        <v>449</v>
      </c>
      <c r="E2" s="23" t="s">
        <v>450</v>
      </c>
      <c r="F2" s="23" t="s">
        <v>451</v>
      </c>
      <c r="G2" s="23" t="s">
        <v>452</v>
      </c>
      <c r="H2" s="23" t="s">
        <v>453</v>
      </c>
      <c r="I2" s="23" t="s">
        <v>454</v>
      </c>
      <c r="J2" s="23" t="s">
        <v>455</v>
      </c>
      <c r="K2" s="23" t="s">
        <v>456</v>
      </c>
      <c r="L2" s="38" t="s">
        <v>457</v>
      </c>
      <c r="M2" s="39" t="s">
        <v>458</v>
      </c>
      <c r="N2" s="40" t="s">
        <v>459</v>
      </c>
      <c r="O2" s="23" t="s">
        <v>460</v>
      </c>
      <c r="P2" s="23" t="s">
        <v>461</v>
      </c>
      <c r="Q2" s="49" t="s">
        <v>462</v>
      </c>
      <c r="R2" s="23" t="s">
        <v>463</v>
      </c>
      <c r="S2" s="23" t="s">
        <v>464</v>
      </c>
      <c r="T2" s="24" t="s">
        <v>465</v>
      </c>
      <c r="U2" s="24" t="s">
        <v>466</v>
      </c>
      <c r="V2" s="24" t="s">
        <v>467</v>
      </c>
      <c r="W2" s="24" t="s">
        <v>468</v>
      </c>
    </row>
    <row r="3" ht="72.75" spans="1:23">
      <c r="A3" s="24">
        <v>1</v>
      </c>
      <c r="B3" s="25" t="s">
        <v>469</v>
      </c>
      <c r="C3" s="25" t="s">
        <v>470</v>
      </c>
      <c r="D3" s="26" t="s">
        <v>471</v>
      </c>
      <c r="E3" s="24" t="s">
        <v>472</v>
      </c>
      <c r="F3" s="24">
        <v>31261</v>
      </c>
      <c r="G3" s="24">
        <v>1</v>
      </c>
      <c r="H3" s="25" t="s">
        <v>473</v>
      </c>
      <c r="I3" s="25" t="s">
        <v>474</v>
      </c>
      <c r="J3" s="25" t="s">
        <v>475</v>
      </c>
      <c r="K3" s="41">
        <v>3</v>
      </c>
      <c r="L3" s="38">
        <v>1</v>
      </c>
      <c r="M3" s="24">
        <v>2018.01</v>
      </c>
      <c r="N3" s="41">
        <v>2020.12</v>
      </c>
      <c r="O3" s="25" t="s">
        <v>476</v>
      </c>
      <c r="P3" s="24"/>
      <c r="Q3" s="25"/>
      <c r="R3" s="25"/>
      <c r="S3" s="24">
        <f t="shared" ref="S3:S7" si="0">T3*U3*V3*W3*10</f>
        <v>135</v>
      </c>
      <c r="T3" s="50">
        <v>1</v>
      </c>
      <c r="U3" s="38">
        <v>1</v>
      </c>
      <c r="V3" s="50">
        <v>13.5</v>
      </c>
      <c r="W3" s="50">
        <v>1</v>
      </c>
    </row>
    <row r="4" ht="36.75" spans="1:23">
      <c r="A4" s="24">
        <v>2</v>
      </c>
      <c r="B4" s="27" t="s">
        <v>477</v>
      </c>
      <c r="C4" s="24"/>
      <c r="D4" s="25" t="s">
        <v>478</v>
      </c>
      <c r="E4" s="24" t="s">
        <v>479</v>
      </c>
      <c r="F4" s="24"/>
      <c r="G4" s="24">
        <v>1</v>
      </c>
      <c r="H4" s="28" t="s">
        <v>480</v>
      </c>
      <c r="I4" s="25" t="s">
        <v>481</v>
      </c>
      <c r="J4" s="25" t="s">
        <v>482</v>
      </c>
      <c r="K4" s="25">
        <v>8</v>
      </c>
      <c r="L4" s="38">
        <v>8</v>
      </c>
      <c r="M4" s="24">
        <v>2018.01</v>
      </c>
      <c r="N4" s="42">
        <v>2018.12</v>
      </c>
      <c r="O4" s="24" t="s">
        <v>476</v>
      </c>
      <c r="P4" s="25"/>
      <c r="Q4" s="25"/>
      <c r="R4" s="24"/>
      <c r="S4" s="24">
        <f t="shared" si="0"/>
        <v>720</v>
      </c>
      <c r="T4" s="50">
        <v>1</v>
      </c>
      <c r="U4" s="38">
        <v>8</v>
      </c>
      <c r="V4" s="50">
        <v>9</v>
      </c>
      <c r="W4" s="50">
        <v>1</v>
      </c>
    </row>
    <row r="5" ht="48.75" spans="1:23">
      <c r="A5" s="24">
        <v>3</v>
      </c>
      <c r="B5" s="25" t="s">
        <v>483</v>
      </c>
      <c r="C5" s="24"/>
      <c r="D5" s="25" t="s">
        <v>484</v>
      </c>
      <c r="E5" s="25" t="s">
        <v>485</v>
      </c>
      <c r="F5" s="25">
        <v>31589</v>
      </c>
      <c r="G5" s="25">
        <v>1</v>
      </c>
      <c r="H5" s="25" t="s">
        <v>486</v>
      </c>
      <c r="I5" s="25" t="s">
        <v>481</v>
      </c>
      <c r="J5" s="25" t="s">
        <v>487</v>
      </c>
      <c r="K5" s="43">
        <v>0.3</v>
      </c>
      <c r="L5" s="44">
        <v>0.3</v>
      </c>
      <c r="M5" s="24">
        <v>2018.01</v>
      </c>
      <c r="N5" s="42">
        <v>2018.12</v>
      </c>
      <c r="O5" s="25" t="s">
        <v>27</v>
      </c>
      <c r="P5" s="24"/>
      <c r="Q5" s="23"/>
      <c r="R5" s="23"/>
      <c r="S5" s="24">
        <f t="shared" si="0"/>
        <v>3</v>
      </c>
      <c r="T5" s="50">
        <v>1</v>
      </c>
      <c r="U5" s="44">
        <v>0.3</v>
      </c>
      <c r="V5" s="50">
        <v>1</v>
      </c>
      <c r="W5" s="50">
        <v>1</v>
      </c>
    </row>
    <row r="6" ht="49.5" spans="1:23">
      <c r="A6" s="24">
        <v>4</v>
      </c>
      <c r="B6" s="29" t="s">
        <v>488</v>
      </c>
      <c r="C6" s="30" t="s">
        <v>489</v>
      </c>
      <c r="D6" s="30" t="s">
        <v>490</v>
      </c>
      <c r="E6" s="30" t="s">
        <v>485</v>
      </c>
      <c r="F6" s="24">
        <v>31589</v>
      </c>
      <c r="G6" s="30">
        <v>1</v>
      </c>
      <c r="H6" s="31" t="s">
        <v>480</v>
      </c>
      <c r="I6" s="24" t="s">
        <v>491</v>
      </c>
      <c r="J6" s="45" t="s">
        <v>492</v>
      </c>
      <c r="K6" s="30">
        <v>1.5</v>
      </c>
      <c r="L6" s="46">
        <v>0.45</v>
      </c>
      <c r="M6" s="24">
        <v>2017.07</v>
      </c>
      <c r="N6" s="24">
        <v>2018.12</v>
      </c>
      <c r="O6" s="25" t="s">
        <v>27</v>
      </c>
      <c r="P6" s="34"/>
      <c r="Q6" s="34"/>
      <c r="R6" s="34"/>
      <c r="S6" s="24">
        <f t="shared" si="0"/>
        <v>40.5</v>
      </c>
      <c r="T6" s="50">
        <v>1</v>
      </c>
      <c r="U6" s="46">
        <v>0.45</v>
      </c>
      <c r="V6" s="50">
        <v>9</v>
      </c>
      <c r="W6" s="50">
        <v>1</v>
      </c>
    </row>
    <row r="7" ht="72" spans="1:23">
      <c r="A7" s="24">
        <v>5</v>
      </c>
      <c r="B7" s="32" t="s">
        <v>493</v>
      </c>
      <c r="C7" s="32" t="s">
        <v>494</v>
      </c>
      <c r="D7" s="33" t="s">
        <v>495</v>
      </c>
      <c r="E7" s="33" t="s">
        <v>496</v>
      </c>
      <c r="F7" s="34">
        <v>31685</v>
      </c>
      <c r="G7" s="35">
        <v>1</v>
      </c>
      <c r="H7" s="32" t="s">
        <v>497</v>
      </c>
      <c r="I7" s="33" t="s">
        <v>498</v>
      </c>
      <c r="J7" s="47" t="s">
        <v>499</v>
      </c>
      <c r="K7" s="32">
        <v>0.6</v>
      </c>
      <c r="L7" s="46">
        <v>0.24</v>
      </c>
      <c r="M7" s="32">
        <v>2016.11</v>
      </c>
      <c r="N7" s="32">
        <v>2017.7</v>
      </c>
      <c r="O7" s="32" t="s">
        <v>500</v>
      </c>
      <c r="P7" s="34"/>
      <c r="Q7" s="34"/>
      <c r="R7" s="34"/>
      <c r="S7" s="24">
        <f t="shared" si="0"/>
        <v>21.6</v>
      </c>
      <c r="T7" s="50">
        <v>1</v>
      </c>
      <c r="U7" s="46">
        <v>0.24</v>
      </c>
      <c r="V7" s="50">
        <v>9</v>
      </c>
      <c r="W7" s="50">
        <v>1</v>
      </c>
    </row>
    <row r="8" spans="1:23">
      <c r="A8" s="24"/>
      <c r="B8" s="24"/>
      <c r="C8" s="24"/>
      <c r="D8" s="24"/>
      <c r="E8" s="24"/>
      <c r="F8" s="24"/>
      <c r="G8" s="24"/>
      <c r="H8" s="24"/>
      <c r="I8" s="24"/>
      <c r="J8" s="24"/>
      <c r="K8" s="24"/>
      <c r="L8" s="46"/>
      <c r="M8" s="24"/>
      <c r="N8" s="24"/>
      <c r="O8" s="24"/>
      <c r="P8" s="24"/>
      <c r="Q8" s="24"/>
      <c r="R8" s="24"/>
      <c r="S8" s="24"/>
      <c r="T8" s="24"/>
      <c r="U8" s="24"/>
      <c r="V8" s="24"/>
      <c r="W8" s="24"/>
    </row>
    <row r="9" ht="25.5" spans="1:23">
      <c r="A9" s="36" t="s">
        <v>501</v>
      </c>
      <c r="B9" s="37"/>
      <c r="C9" s="37"/>
      <c r="D9" s="37"/>
      <c r="E9" s="37"/>
      <c r="F9" s="37"/>
      <c r="G9" s="37"/>
      <c r="H9" s="37"/>
      <c r="I9" s="37"/>
      <c r="J9" s="37"/>
      <c r="K9" s="37"/>
      <c r="L9" s="37"/>
      <c r="M9" s="37"/>
      <c r="N9" s="37"/>
      <c r="O9" s="37"/>
      <c r="P9" s="37"/>
      <c r="Q9" s="37"/>
      <c r="R9" s="51"/>
      <c r="S9" s="52">
        <f>SUM(S3:S8)</f>
        <v>920.1</v>
      </c>
      <c r="T9" s="48"/>
      <c r="U9" s="48"/>
      <c r="V9" s="48"/>
      <c r="W9" s="48"/>
    </row>
  </sheetData>
  <mergeCells count="2">
    <mergeCell ref="A1:S1"/>
    <mergeCell ref="A9:R9"/>
  </mergeCells>
  <pageMargins left="0.75" right="0.75" top="1" bottom="1" header="0.511805555555556" footer="0.51180555555555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workbookViewId="0">
      <selection activeCell="D25" sqref="D25"/>
    </sheetView>
  </sheetViews>
  <sheetFormatPr defaultColWidth="9" defaultRowHeight="13.5" outlineLevelRow="6"/>
  <cols>
    <col min="1" max="1" width="7.63333333333333" customWidth="1"/>
    <col min="2" max="2" width="36.5" customWidth="1"/>
    <col min="3" max="3" width="7.63333333333333" customWidth="1"/>
    <col min="4" max="4" width="25.75" customWidth="1"/>
    <col min="5" max="6" width="7.63333333333333" customWidth="1"/>
    <col min="7" max="7" width="9.5" customWidth="1"/>
    <col min="8" max="8" width="5.13333333333333" customWidth="1"/>
    <col min="9" max="9" width="4.88333333333333" customWidth="1"/>
    <col min="10" max="10" width="9.38333333333333" customWidth="1"/>
  </cols>
  <sheetData>
    <row r="1" ht="24" spans="1:11">
      <c r="A1" s="1" t="s">
        <v>502</v>
      </c>
      <c r="B1" s="1" t="s">
        <v>503</v>
      </c>
      <c r="C1" s="1" t="s">
        <v>504</v>
      </c>
      <c r="D1" s="1" t="s">
        <v>82</v>
      </c>
      <c r="E1" s="2" t="s">
        <v>505</v>
      </c>
      <c r="F1" s="3" t="s">
        <v>506</v>
      </c>
      <c r="G1" s="4" t="s">
        <v>507</v>
      </c>
      <c r="H1" s="5" t="s">
        <v>508</v>
      </c>
      <c r="I1" s="5" t="s">
        <v>509</v>
      </c>
      <c r="J1" s="5" t="s">
        <v>510</v>
      </c>
      <c r="K1" t="s">
        <v>511</v>
      </c>
    </row>
    <row r="2" ht="24" spans="1:11">
      <c r="A2" s="6" t="s">
        <v>512</v>
      </c>
      <c r="B2" s="7" t="s">
        <v>513</v>
      </c>
      <c r="C2" s="8" t="s">
        <v>57</v>
      </c>
      <c r="D2" s="8" t="s">
        <v>514</v>
      </c>
      <c r="E2" s="9">
        <v>2</v>
      </c>
      <c r="F2" s="9">
        <v>2</v>
      </c>
      <c r="G2" s="8" t="s">
        <v>27</v>
      </c>
      <c r="H2" s="10" t="s">
        <v>515</v>
      </c>
      <c r="I2" s="10">
        <v>18</v>
      </c>
      <c r="J2" s="10">
        <f t="shared" ref="J2:J6" si="0">F2*I2</f>
        <v>36</v>
      </c>
      <c r="K2" s="10"/>
    </row>
    <row r="3" spans="1:11">
      <c r="A3" s="7" t="s">
        <v>516</v>
      </c>
      <c r="B3" s="7" t="s">
        <v>517</v>
      </c>
      <c r="C3" s="8" t="s">
        <v>518</v>
      </c>
      <c r="D3" s="7" t="s">
        <v>519</v>
      </c>
      <c r="E3" s="11">
        <v>2.387</v>
      </c>
      <c r="F3" s="11">
        <v>2.387</v>
      </c>
      <c r="G3" s="8" t="s">
        <v>27</v>
      </c>
      <c r="H3" s="10" t="s">
        <v>515</v>
      </c>
      <c r="I3" s="10">
        <v>18</v>
      </c>
      <c r="J3" s="10">
        <f t="shared" si="0"/>
        <v>42.966</v>
      </c>
      <c r="K3" s="10"/>
    </row>
    <row r="4" spans="1:11">
      <c r="A4" s="12" t="s">
        <v>520</v>
      </c>
      <c r="B4" s="8" t="s">
        <v>521</v>
      </c>
      <c r="C4" s="8" t="s">
        <v>57</v>
      </c>
      <c r="D4" s="8" t="s">
        <v>522</v>
      </c>
      <c r="E4" s="9">
        <v>8.2</v>
      </c>
      <c r="F4" s="9">
        <v>8.2</v>
      </c>
      <c r="G4" s="8" t="s">
        <v>27</v>
      </c>
      <c r="H4" s="10" t="s">
        <v>515</v>
      </c>
      <c r="I4" s="10">
        <v>18</v>
      </c>
      <c r="J4" s="10">
        <f t="shared" si="0"/>
        <v>147.6</v>
      </c>
      <c r="K4" s="10" t="s">
        <v>523</v>
      </c>
    </row>
    <row r="5" spans="1:11">
      <c r="A5" s="11" t="s">
        <v>524</v>
      </c>
      <c r="B5" s="13" t="s">
        <v>525</v>
      </c>
      <c r="C5" s="13"/>
      <c r="D5" s="13" t="s">
        <v>526</v>
      </c>
      <c r="E5" s="9">
        <v>6</v>
      </c>
      <c r="F5" s="9">
        <v>3</v>
      </c>
      <c r="G5" s="8" t="s">
        <v>27</v>
      </c>
      <c r="H5" s="14" t="s">
        <v>527</v>
      </c>
      <c r="I5" s="14">
        <v>15</v>
      </c>
      <c r="J5" s="10">
        <f t="shared" si="0"/>
        <v>45</v>
      </c>
      <c r="K5" s="14" t="s">
        <v>528</v>
      </c>
    </row>
    <row r="6" spans="1:11">
      <c r="A6" s="15" t="s">
        <v>529</v>
      </c>
      <c r="B6" s="16" t="s">
        <v>530</v>
      </c>
      <c r="C6" s="16" t="s">
        <v>386</v>
      </c>
      <c r="D6" s="16" t="s">
        <v>531</v>
      </c>
      <c r="E6" s="17">
        <v>0.3</v>
      </c>
      <c r="F6" s="17">
        <v>0.3</v>
      </c>
      <c r="G6" s="18" t="s">
        <v>27</v>
      </c>
      <c r="H6" t="s">
        <v>515</v>
      </c>
      <c r="I6" s="14">
        <v>18</v>
      </c>
      <c r="J6" s="10">
        <f t="shared" si="0"/>
        <v>5.4</v>
      </c>
      <c r="K6" s="14"/>
    </row>
    <row r="7" spans="1:10">
      <c r="A7" s="19"/>
      <c r="B7" s="20"/>
      <c r="C7" s="20"/>
      <c r="D7" s="20"/>
      <c r="E7" s="20"/>
      <c r="F7" s="21">
        <f>SUM(F2:F6)</f>
        <v>15.887</v>
      </c>
      <c r="G7" s="21"/>
      <c r="H7" s="20"/>
      <c r="J7">
        <f>SUM(J2:J6)</f>
        <v>276.966</v>
      </c>
    </row>
  </sheetData>
  <pageMargins left="0.75" right="0.75" top="1" bottom="1" header="0.511805555555556" footer="0.511805555555556"/>
  <headerFooter/>
  <tableParts count="1">
    <tablePart r:id="rId1"/>
  </tablePart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著作</vt:lpstr>
      <vt:lpstr>发表</vt:lpstr>
      <vt:lpstr>纵向考核</vt:lpstr>
      <vt:lpstr>横向考核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dc:creator>
  <cp:lastModifiedBy>Bbatmyheart </cp:lastModifiedBy>
  <dcterms:created xsi:type="dcterms:W3CDTF">2018-12-23T08:16:00Z</dcterms:created>
  <dcterms:modified xsi:type="dcterms:W3CDTF">2018-12-25T05:58:05Z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